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202300"/>
  <mc:AlternateContent xmlns:mc="http://schemas.openxmlformats.org/markup-compatibility/2006">
    <mc:Choice Requires="x15">
      <x15ac:absPath xmlns:x15ac="http://schemas.microsoft.com/office/spreadsheetml/2010/11/ac" url="\\192.168.100.48\Proiecte\312143 - Ec Soc RURAL\2.Implementare\RA\C_Et1\X_ChindrisCosminaCamelia_RA_FP_A2_A4_05.2025\Anexe 01.06.2025\Corrigendum\Corrigendum1\"/>
    </mc:Choice>
  </mc:AlternateContent>
  <xr:revisionPtr revIDLastSave="0" documentId="13_ncr:1_{FE4632BF-97EE-4E6C-8B62-CB07815FA01B}" xr6:coauthVersionLast="47" xr6:coauthVersionMax="47" xr10:uidLastSave="{00000000-0000-0000-0000-000000000000}"/>
  <bookViews>
    <workbookView xWindow="-120" yWindow="-120" windowWidth="29040" windowHeight="15720" xr2:uid="{12FD1D95-943B-4E2D-9805-2E29F6D57CB0}"/>
  </bookViews>
  <sheets>
    <sheet name="Buget plan de afaceri 312143" sheetId="4" r:id="rId1"/>
    <sheet name="Model Buget PA" sheetId="9" r:id="rId2"/>
    <sheet name="Lista cheltuieli eligibile" sheetId="2" r:id="rId3"/>
    <sheet name="reguli completare 312143" sheetId="11" r:id="rId4"/>
  </sheets>
  <definedNames>
    <definedName name="_xlnm._FilterDatabase" localSheetId="1" hidden="1">'Model Buget PA'!$B$13:$L$59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9" l="1"/>
  <c r="K64" i="9"/>
  <c r="J59" i="9"/>
  <c r="K75" i="4"/>
  <c r="G69" i="4"/>
  <c r="G29" i="9"/>
  <c r="E25" i="9"/>
  <c r="E27" i="9"/>
  <c r="E26" i="9"/>
  <c r="E23" i="9"/>
  <c r="I69" i="4" l="1"/>
  <c r="J69" i="4" s="1"/>
  <c r="I29" i="9"/>
  <c r="J29" i="9" s="1"/>
  <c r="G25" i="9"/>
  <c r="J25" i="9" s="1"/>
  <c r="G19" i="9"/>
  <c r="J19" i="9" s="1"/>
  <c r="E24" i="9"/>
  <c r="J70" i="4" l="1"/>
  <c r="K76" i="4"/>
  <c r="G34" i="9"/>
  <c r="I34" i="9" l="1"/>
  <c r="J34" i="9" s="1"/>
  <c r="G42" i="4" l="1"/>
  <c r="I42" i="4" s="1"/>
  <c r="J42" i="4" s="1"/>
  <c r="G38" i="4"/>
  <c r="I38" i="4" s="1"/>
  <c r="J38" i="4" l="1"/>
  <c r="G24" i="9" l="1"/>
  <c r="J24" i="9" s="1"/>
  <c r="G44" i="4" l="1"/>
  <c r="K74" i="4" l="1"/>
  <c r="G37" i="9"/>
  <c r="I37" i="9" s="1"/>
  <c r="J37" i="9" l="1"/>
  <c r="G68" i="4" l="1"/>
  <c r="I68" i="4" s="1"/>
  <c r="J68" i="4" s="1"/>
  <c r="I44" i="4"/>
  <c r="J44" i="4" s="1"/>
  <c r="G57" i="9" l="1"/>
  <c r="I57" i="9" s="1"/>
  <c r="J57" i="9" s="1"/>
  <c r="G56" i="9"/>
  <c r="I56" i="9" s="1"/>
  <c r="J56" i="9" s="1"/>
  <c r="G54" i="9"/>
  <c r="G52" i="9"/>
  <c r="G50" i="9"/>
  <c r="G48" i="9"/>
  <c r="G46" i="9"/>
  <c r="G44" i="9"/>
  <c r="G42" i="9"/>
  <c r="G40" i="9"/>
  <c r="G35" i="9"/>
  <c r="G33" i="9"/>
  <c r="G31" i="9"/>
  <c r="G27" i="9"/>
  <c r="J27" i="9" s="1"/>
  <c r="G26" i="9"/>
  <c r="J26" i="9" s="1"/>
  <c r="G23" i="9"/>
  <c r="J23" i="9" s="1"/>
  <c r="G21" i="9"/>
  <c r="J21" i="9" s="1"/>
  <c r="G20" i="9"/>
  <c r="J20" i="9" s="1"/>
  <c r="G18" i="9"/>
  <c r="J18" i="9" s="1"/>
  <c r="G17" i="9"/>
  <c r="J17" i="9" s="1"/>
  <c r="I54" i="9" l="1"/>
  <c r="J54" i="9" s="1"/>
  <c r="I35" i="9"/>
  <c r="J35" i="9" s="1"/>
  <c r="I46" i="9"/>
  <c r="J46" i="9" s="1"/>
  <c r="I48" i="9"/>
  <c r="J48" i="9" s="1"/>
  <c r="I52" i="9"/>
  <c r="J52" i="9" s="1"/>
  <c r="I42" i="9"/>
  <c r="J42" i="9" s="1"/>
  <c r="I44" i="9"/>
  <c r="J44" i="9" s="1"/>
  <c r="I50" i="9"/>
  <c r="J50" i="9" s="1"/>
  <c r="I40" i="9"/>
  <c r="J40" i="9" s="1"/>
  <c r="I33" i="9"/>
  <c r="J33" i="9" s="1"/>
  <c r="I31" i="9"/>
  <c r="J31" i="9" s="1"/>
  <c r="L65" i="9" l="1"/>
  <c r="K63" i="9" l="1"/>
  <c r="G65" i="4" l="1"/>
  <c r="G66" i="4"/>
  <c r="G67" i="4"/>
  <c r="G64" i="4"/>
  <c r="G62" i="4"/>
  <c r="G58" i="4"/>
  <c r="G54" i="4"/>
  <c r="G50" i="4"/>
  <c r="G48" i="4"/>
  <c r="I48" i="4" s="1"/>
  <c r="G46" i="4"/>
  <c r="G40" i="4"/>
  <c r="G39" i="4"/>
  <c r="G41" i="4"/>
  <c r="I41" i="4" s="1"/>
  <c r="G33" i="4"/>
  <c r="G34" i="4"/>
  <c r="I34" i="4" s="1"/>
  <c r="G35" i="4"/>
  <c r="G36" i="4"/>
  <c r="G32" i="4"/>
  <c r="G28" i="4"/>
  <c r="G29" i="4"/>
  <c r="G30" i="4"/>
  <c r="G27" i="4"/>
  <c r="I58" i="4" l="1"/>
  <c r="J58" i="4" s="1"/>
  <c r="I35" i="4"/>
  <c r="J35" i="4" s="1"/>
  <c r="I50" i="4"/>
  <c r="J50" i="4" s="1"/>
  <c r="I27" i="4"/>
  <c r="J27" i="4" s="1"/>
  <c r="I30" i="4"/>
  <c r="J30" i="4" s="1"/>
  <c r="I39" i="4"/>
  <c r="J39" i="4" s="1"/>
  <c r="J41" i="4"/>
  <c r="I67" i="4"/>
  <c r="J67" i="4" s="1"/>
  <c r="I33" i="4"/>
  <c r="J33" i="4" s="1"/>
  <c r="I54" i="4"/>
  <c r="J54" i="4" s="1"/>
  <c r="I64" i="4"/>
  <c r="J64" i="4" s="1"/>
  <c r="I29" i="4"/>
  <c r="J29" i="4" s="1"/>
  <c r="I40" i="4"/>
  <c r="J40" i="4" s="1"/>
  <c r="I66" i="4"/>
  <c r="J66" i="4" s="1"/>
  <c r="I46" i="4"/>
  <c r="J46" i="4" s="1"/>
  <c r="J34" i="4"/>
  <c r="I62" i="4"/>
  <c r="J62" i="4" s="1"/>
  <c r="I28" i="4"/>
  <c r="J28" i="4" s="1"/>
  <c r="I32" i="4"/>
  <c r="J32" i="4" s="1"/>
  <c r="I36" i="4"/>
  <c r="J36" i="4" s="1"/>
  <c r="I65" i="4"/>
  <c r="J65" i="4" s="1"/>
  <c r="G60" i="4" l="1"/>
  <c r="G56" i="4"/>
  <c r="G52" i="4"/>
  <c r="G25" i="4"/>
  <c r="J25" i="4" s="1"/>
  <c r="G24" i="4"/>
  <c r="J24" i="4" s="1"/>
  <c r="G23" i="4"/>
  <c r="J23" i="4" s="1"/>
  <c r="G22" i="4"/>
  <c r="J22" i="4" s="1"/>
  <c r="G20" i="4"/>
  <c r="J20" i="4" s="1"/>
  <c r="G19" i="4"/>
  <c r="J19" i="4" s="1"/>
  <c r="G18" i="4"/>
  <c r="J18" i="4" s="1"/>
  <c r="G17" i="4"/>
  <c r="J17" i="4" s="1"/>
  <c r="I52" i="4" l="1"/>
  <c r="J52" i="4" s="1"/>
  <c r="I56" i="4"/>
  <c r="I60" i="4"/>
  <c r="J48" i="4"/>
  <c r="J56" i="4" l="1"/>
  <c r="J60" i="4"/>
  <c r="L76" i="4" l="1"/>
</calcChain>
</file>

<file path=xl/sharedStrings.xml><?xml version="1.0" encoding="utf-8"?>
<sst xmlns="http://schemas.openxmlformats.org/spreadsheetml/2006/main" count="363" uniqueCount="177">
  <si>
    <t>BUGET PLAN DE AFACERI</t>
  </si>
  <si>
    <t>Nr. crt.</t>
  </si>
  <si>
    <t>Cantitate</t>
  </si>
  <si>
    <r>
      <t>Pre</t>
    </r>
    <r>
      <rPr>
        <b/>
        <sz val="11"/>
        <color rgb="FF000000"/>
        <rFont val="Aptos Narrow"/>
        <family val="2"/>
      </rPr>
      <t>ţ</t>
    </r>
    <r>
      <rPr>
        <b/>
        <sz val="11"/>
        <color rgb="FF000000"/>
        <rFont val="Calibri"/>
        <family val="2"/>
      </rPr>
      <t xml:space="preserve"> unitar
(RON)</t>
    </r>
  </si>
  <si>
    <r>
      <t>Valoare total</t>
    </r>
    <r>
      <rPr>
        <b/>
        <sz val="11"/>
        <color rgb="FF000000"/>
        <rFont val="Aptos Narrow"/>
        <family val="2"/>
      </rPr>
      <t>ă fără TVA</t>
    </r>
    <r>
      <rPr>
        <b/>
        <sz val="11"/>
        <color rgb="FF000000"/>
        <rFont val="Calibri"/>
        <family val="2"/>
      </rPr>
      <t xml:space="preserve"> 
(RON)</t>
    </r>
  </si>
  <si>
    <t>Valoare TVA
(RON)</t>
  </si>
  <si>
    <t>col.1</t>
  </si>
  <si>
    <t>col.2</t>
  </si>
  <si>
    <t>col.3</t>
  </si>
  <si>
    <t>col.4</t>
  </si>
  <si>
    <t>col.8</t>
  </si>
  <si>
    <t>Cheltuieli cu salariile personalului nou angajat</t>
  </si>
  <si>
    <t>Cheltuieli salariale</t>
  </si>
  <si>
    <t>luni</t>
  </si>
  <si>
    <t>NA</t>
  </si>
  <si>
    <t xml:space="preserve">Cheltuieli cu deplasarea personalului întreprinderilor sprijinite </t>
  </si>
  <si>
    <t>luni/buc/
pachet</t>
  </si>
  <si>
    <t xml:space="preserve">Cheltuieli pentru cazare </t>
  </si>
  <si>
    <t>Cheltuieli cu diurna personalului propriu</t>
  </si>
  <si>
    <t xml:space="preserve">Cheltuieli pentru transportul persoanelor (inclusiv transportul efectuat cu mijloacele de transport în comun sau taxi, gara, autogara sau port şi locul delegarii ori locul de cazare, precum şi transportul efectuat pe distanța dintre locul de cazare si locul delegarii) </t>
  </si>
  <si>
    <t xml:space="preserve">Taxe si asigurari de calatorie si asigurari medicale aferente deplasarii </t>
  </si>
  <si>
    <t xml:space="preserve">Cheltuieli de leasing fara achizitie (leasing operational) aferente functionarii intreprinderilor (rate de leasing operational platite de intreprindere pentru: echipamente, vehicule, diverse bunuri mobile si imobile) </t>
  </si>
  <si>
    <t xml:space="preserve">Utilitati aferente functionarii intreprinderilor </t>
  </si>
  <si>
    <t xml:space="preserve">Servicii de administrare a cladirilor aferente functionarii intreprinderilor </t>
  </si>
  <si>
    <t xml:space="preserve">Servicii de intretinere si reparare de echipamente si mijloace de transport aferente functionarii intreprinderilor </t>
  </si>
  <si>
    <t xml:space="preserve">Arhivare de documente aferente functionarii intreprinderilor </t>
  </si>
  <si>
    <t>Amortizare de active aferente funcționării întreprinderilor</t>
  </si>
  <si>
    <t>Cheltuieli financiare si juridice (notariale)  aferente funcționării întreprinderilor</t>
  </si>
  <si>
    <t>Conectare la retele informatice aferente funcționării 
întreprinderilor</t>
  </si>
  <si>
    <t xml:space="preserve">Prelucrare de date </t>
  </si>
  <si>
    <t xml:space="preserve"> Intretinere, actualizare si dezvoltare de aplicatii informatice </t>
  </si>
  <si>
    <t>Achiziționarea de publicații, cărți, reviste de specialitate relevante pentru operațiune, în format tipărit sau electronic</t>
  </si>
  <si>
    <t>Concesiuni, brevete, licente, marci comerciale, drepturi si active similare</t>
  </si>
  <si>
    <t>Cheltuieli aferente garanțiilor oferite de bănci sau alte instituții financiare</t>
  </si>
  <si>
    <t>Valoare</t>
  </si>
  <si>
    <t>Economia Socială pentru Dezvoltare Rurală Durabilă
Cod proiect: 312143
Proiect cofinanțat de Uniunea Europeană prin 
Programul Incluziune și Demnitate Socială 2021-2027</t>
  </si>
  <si>
    <t>ANEXA BUGET PLAN DE AFACERI</t>
  </si>
  <si>
    <t xml:space="preserve">1. Cheltuieli cu salariile personalului nou-angajat </t>
  </si>
  <si>
    <t xml:space="preserve">1.1. Cheltuieli salariale </t>
  </si>
  <si>
    <t xml:space="preserve">1.2. Venituri asimilate salariilor pentru experţi proprii/cooptaţi </t>
  </si>
  <si>
    <t xml:space="preserve">1.3. Contribuţii sociale aferente cheltuielilor salariale şi cheltuielilor asimilate acestora (contribuţii angajaţi şi angajatori) </t>
  </si>
  <si>
    <t xml:space="preserve">2. Cheltuieli cu deplasarea personalului întreprinderilor sprijinite: </t>
  </si>
  <si>
    <t xml:space="preserve">2.1. Cheltuieli pentru cazare </t>
  </si>
  <si>
    <t xml:space="preserve">2.2. Cheltuieli cu diurna personalului propriu </t>
  </si>
  <si>
    <t xml:space="preserve">2.3. Cheltuieli pentru transportul persoanelor (inclusiv transportul efectuat cu mijloacele de transport în comun sau taxi, între gară, autogară sau port şi locul delegării ori locul de cazare, precum şi transportul efectuat pe distanţa dintre locul de cazare şi locul delegării) </t>
  </si>
  <si>
    <t xml:space="preserve">2.4. Taxe şi asigurări de călătorie şi asigurări medicale aferente deplasării </t>
  </si>
  <si>
    <t xml:space="preserve">3. Cheltuieli aferente diverselor achiziţii de servicii specializate, pentru care beneficiarul ajutorului de minimis nu are expertiza necesară </t>
  </si>
  <si>
    <t xml:space="preserve">4. Cheltuieli cu achiziţia de active fixe corporale (altele decât terenuri şi imobile), obiecte de inventar, materii prime şi materiale, inclusiv materiale consumabile, alte cheltuieli pentru investiţii necesare funcţionării întreprinderilor </t>
  </si>
  <si>
    <t xml:space="preserve">5. Cheltuieli cu închirierea de sedii (inclusiv depozite), spaţii pentru desfăşurarea diverselor activităţi ale întreprinderii, echipamente, vehicule, diverse bunuri </t>
  </si>
  <si>
    <t xml:space="preserve">6. Cheltuieli de leasing fără achiziţie (leasing operaţional) aferente funcţionării întreprinderilor (rate de leasing operaţional plătite de întreprindere pentru: echipamente, vehicule, diverse bunuri mobile şi imobile) </t>
  </si>
  <si>
    <t xml:space="preserve">7. Utilităţi aferente funcţionării întreprinderilor </t>
  </si>
  <si>
    <t xml:space="preserve">8. Servicii de administrare a clădirilor aferente funcţionării întreprinderilor </t>
  </si>
  <si>
    <t xml:space="preserve">9. Servicii de întreţinere şi reparare de echipamente şi mijloace de transport aferente funcţionării întreprinderilor </t>
  </si>
  <si>
    <t xml:space="preserve">10. Arhivare de documente aferente funcţionării întreprinderilor </t>
  </si>
  <si>
    <t xml:space="preserve">11. Amortizare de active aferente funcţionării întreprinderilor </t>
  </si>
  <si>
    <t xml:space="preserve">12. Cheltuieli financiare şi juridice (notariale) aferente funcţionării întreprinderilor </t>
  </si>
  <si>
    <t xml:space="preserve">13. Conectare la reţele informatice aferente funcţionării întreprinderilor </t>
  </si>
  <si>
    <t xml:space="preserve">14. Cheltuieli de informare şi publicitate aferente funcţionării întreprinderilor </t>
  </si>
  <si>
    <t xml:space="preserve">15. Alte cheltuieli aferente funcţionării întreprinderilor </t>
  </si>
  <si>
    <t xml:space="preserve">15.1. Prelucrare de date </t>
  </si>
  <si>
    <t xml:space="preserve">15.2. Întreţinere, actualizare şi dezvoltare de aplicaţii informatice </t>
  </si>
  <si>
    <t xml:space="preserve">15.3. Achiziţionare de publicaţii, cărţi, reviste de specialitate relevante pentru operaţiune, în format tipărit şi/sau electronic </t>
  </si>
  <si>
    <t xml:space="preserve">15.4. Concesiuni, brevete, licenţe, mărci comerciale, drepturi şi active similare </t>
  </si>
  <si>
    <t>16. Cheltuielile aferente garanţiilor oferite de bănci sau alte instituţii financiare</t>
  </si>
  <si>
    <t xml:space="preserve">Numele și prenumele solicitantului: </t>
  </si>
  <si>
    <t>Titlul planului de afaceri:</t>
  </si>
  <si>
    <t>Unitate de măsură</t>
  </si>
  <si>
    <t>Justificarea cheltuielii</t>
  </si>
  <si>
    <t>Procent TVA</t>
  </si>
  <si>
    <t>col.5</t>
  </si>
  <si>
    <t>col.6=4x5</t>
  </si>
  <si>
    <t>col.7</t>
  </si>
  <si>
    <t>col.9=6+8</t>
  </si>
  <si>
    <t>col.10</t>
  </si>
  <si>
    <t>col.11</t>
  </si>
  <si>
    <t>buc</t>
  </si>
  <si>
    <r>
      <rPr>
        <b/>
        <sz val="12"/>
        <color theme="1"/>
        <rFont val="Aptos Narrow"/>
        <family val="2"/>
        <scheme val="minor"/>
      </rPr>
      <t>Lista privind încadrarea cheltuielilor aferente proiectului în categoriile/subcategoriile de cheltuieli eligibile conform art.13 din ORDIN nr. 5.700 din 31 octombrie 2023</t>
    </r>
    <r>
      <rPr>
        <sz val="12"/>
        <color theme="1"/>
        <rFont val="Aptos Narrow"/>
        <family val="2"/>
        <scheme val="minor"/>
      </rPr>
      <t xml:space="preserve">
privind aprobarea schemei de ajutor de minimis "Sprijin pentru înfiinţarea de întreprinderi sociale în mediul rural", aferentă Programului Incluziune şi demnitate socială, prioritate: P03. Protejarea dreptului la demnitate socială, obiectiv specific: ESO4.1. Îmbunătăţirea accesului la piaţa muncii şi măsuri de activare pentru toate persoanele aflate în căutarea unui loc de muncă, în special pentru tineri, îndeosebi prin implementarea Garanţiei pentru tineret, pentru şomerii de lungă durată şi grupurile defavorizate de pe piaţa muncii şi pentru persoanele inactive, precum şi prin promovarea desfăşurării de activităţi independente şi a economiei sociale (FSE+)</t>
    </r>
  </si>
  <si>
    <t>Servicii de marketing</t>
  </si>
  <si>
    <t>1.1</t>
  </si>
  <si>
    <t>2.1</t>
  </si>
  <si>
    <t>2.2</t>
  </si>
  <si>
    <t>2.3</t>
  </si>
  <si>
    <t>2.4</t>
  </si>
  <si>
    <t>15.1</t>
  </si>
  <si>
    <t>15.2</t>
  </si>
  <si>
    <t>15.3</t>
  </si>
  <si>
    <t>15.4</t>
  </si>
  <si>
    <t>Chirie vehicul</t>
  </si>
  <si>
    <t>Valoare totală (RON)</t>
  </si>
  <si>
    <t>Valoare maximă:
-întreprindere socială 297.828,00 lei 
-întreprindere socială de inserție 446.742,00 lei</t>
  </si>
  <si>
    <t>Valoare subvenție minimis</t>
  </si>
  <si>
    <t>Valoare cofinanțare proprie</t>
  </si>
  <si>
    <t>Valoare totală proiect</t>
  </si>
  <si>
    <t xml:space="preserve">1.Bugetul proiectului va fi exprimat doar în RON. </t>
  </si>
  <si>
    <t>3. Recomandăm gruparea materiilor prime, materialelor consumabile necesare desfășurării activității pe o singură linie de cheltuială.</t>
  </si>
  <si>
    <t>subvenție</t>
  </si>
  <si>
    <t>cofinanțare</t>
  </si>
  <si>
    <t>1.2</t>
  </si>
  <si>
    <t>3.1</t>
  </si>
  <si>
    <t>4.1</t>
  </si>
  <si>
    <t>5.1</t>
  </si>
  <si>
    <t>7.1</t>
  </si>
  <si>
    <t>Contribuții sociale aferente cheltuielilor salariale și cheltuielilor asimilate acestora (contribuții angajați și angajatori)</t>
  </si>
  <si>
    <t>Cheltuieli aferente diverselor achiziții de servicii specializate, pentru care beneficiarul ajutorului de minimis nu are expertiza necesară</t>
  </si>
  <si>
    <t xml:space="preserve">Cheltuieli cu achiziția de active fixe corporale (altele decât terenuri și imobile), obiecte de inventar, materii prime și materiale, inclusiv materiale consumabile, alte cheltuieli pentru investiții necesare funcționării întreprinderilor </t>
  </si>
  <si>
    <t xml:space="preserve">Cheltuieli cu închirierea de sedii (inclusiv depozite), spații pentru desfășurarea diverselor activități ale întreprinderii, echipamente, vehicule, diverse bunuri </t>
  </si>
  <si>
    <t>Cheltuieli de informare și publicitate aferente funcționării 
întreprinderilor</t>
  </si>
  <si>
    <t xml:space="preserve">Alte cheltuieli aferente funcționării întreprinderilor </t>
  </si>
  <si>
    <t>16</t>
  </si>
  <si>
    <t>Categoria de cheltuială</t>
  </si>
  <si>
    <t>Subvenție minimis / Cofinanțare proprie 
(RON)</t>
  </si>
  <si>
    <t>TOTAL PROIECT</t>
  </si>
  <si>
    <t>1</t>
  </si>
  <si>
    <t>2</t>
  </si>
  <si>
    <t>3</t>
  </si>
  <si>
    <t>4</t>
  </si>
  <si>
    <r>
      <t>Angajat 1</t>
    </r>
    <r>
      <rPr>
        <sz val="11"/>
        <color theme="5" tint="-0.249977111117893"/>
        <rFont val="Aptos Narrow"/>
        <family val="2"/>
        <scheme val="minor"/>
      </rPr>
      <t xml:space="preserve"> </t>
    </r>
    <r>
      <rPr>
        <sz val="11"/>
        <rFont val="Aptos Narrow"/>
        <family val="2"/>
        <scheme val="minor"/>
      </rPr>
      <t>-</t>
    </r>
    <r>
      <rPr>
        <sz val="11"/>
        <color theme="5" tint="-0.249977111117893"/>
        <rFont val="Aptos Narrow"/>
        <family val="2"/>
        <scheme val="minor"/>
      </rPr>
      <t xml:space="preserve"> </t>
    </r>
    <r>
      <rPr>
        <i/>
        <sz val="11"/>
        <color theme="5" tint="-0.249977111117893"/>
        <rFont val="Aptos Narrow"/>
        <family val="2"/>
        <scheme val="minor"/>
      </rPr>
      <t xml:space="preserve">&lt;Se va completa funcția propusă și norma de lucru (ore/zi)&gt; </t>
    </r>
  </si>
  <si>
    <r>
      <t xml:space="preserve">Angajat 2 - </t>
    </r>
    <r>
      <rPr>
        <i/>
        <sz val="11"/>
        <color theme="5" tint="-0.249977111117893"/>
        <rFont val="Aptos Narrow"/>
        <family val="2"/>
        <scheme val="minor"/>
      </rPr>
      <t xml:space="preserve">&lt;Se va completa funcția propusă și norma de lucru (ore/zi)&gt; </t>
    </r>
  </si>
  <si>
    <r>
      <t xml:space="preserve">Angajat 3 - </t>
    </r>
    <r>
      <rPr>
        <i/>
        <sz val="11"/>
        <color theme="5" tint="-0.249977111117893"/>
        <rFont val="Aptos Narrow"/>
        <family val="2"/>
        <scheme val="minor"/>
      </rPr>
      <t xml:space="preserve">&lt;Se va completa funcția propusă și norma de lucru (ore/zi)&gt; </t>
    </r>
  </si>
  <si>
    <r>
      <t xml:space="preserve">Angajat 4 - </t>
    </r>
    <r>
      <rPr>
        <i/>
        <sz val="11"/>
        <color theme="5" tint="-0.249977111117893"/>
        <rFont val="Aptos Narrow"/>
        <family val="2"/>
        <scheme val="minor"/>
      </rPr>
      <t xml:space="preserve">&lt;Se va completa funcția propusă și norma de lucru (ore/zi)&gt; </t>
    </r>
  </si>
  <si>
    <r>
      <t xml:space="preserve">Angajat 1 - </t>
    </r>
    <r>
      <rPr>
        <i/>
        <sz val="11"/>
        <color theme="5" tint="-0.249977111117893"/>
        <rFont val="Aptos Narrow"/>
        <family val="2"/>
        <scheme val="minor"/>
      </rPr>
      <t xml:space="preserve">&lt;Se va completa funcția propusă și norma de lucru (ore/zi)&gt; </t>
    </r>
  </si>
  <si>
    <r>
      <t>Angajat 4 -</t>
    </r>
    <r>
      <rPr>
        <sz val="11"/>
        <color theme="5" tint="-0.249977111117893"/>
        <rFont val="Aptos Narrow"/>
        <family val="2"/>
        <scheme val="minor"/>
      </rPr>
      <t xml:space="preserve"> </t>
    </r>
    <r>
      <rPr>
        <i/>
        <sz val="11"/>
        <color theme="5" tint="-0.249977111117893"/>
        <rFont val="Aptos Narrow"/>
        <family val="2"/>
        <scheme val="minor"/>
      </rPr>
      <t xml:space="preserve">&lt;Se va completa funcția propusă și norma de lucru (ore/zi)&gt; </t>
    </r>
  </si>
  <si>
    <r>
      <t xml:space="preserve">Salariu net, </t>
    </r>
    <r>
      <rPr>
        <i/>
        <sz val="11"/>
        <color theme="5" tint="-0.249977111117893"/>
        <rFont val="Calibri"/>
        <family val="2"/>
      </rPr>
      <t>funcția</t>
    </r>
    <r>
      <rPr>
        <sz val="11"/>
        <color rgb="FF000000"/>
        <rFont val="Calibri"/>
        <family val="2"/>
      </rPr>
      <t>, Normă de lucru 8 ore/zi, durată 14 luni</t>
    </r>
  </si>
  <si>
    <r>
      <t xml:space="preserve">Salariu net, </t>
    </r>
    <r>
      <rPr>
        <sz val="11"/>
        <color theme="5" tint="-0.249977111117893"/>
        <rFont val="Aptos Narrow"/>
        <family val="2"/>
        <scheme val="minor"/>
      </rPr>
      <t>funcția</t>
    </r>
    <r>
      <rPr>
        <sz val="11"/>
        <color theme="1"/>
        <rFont val="Aptos Narrow"/>
        <family val="2"/>
        <charset val="238"/>
        <scheme val="minor"/>
      </rPr>
      <t>, Part-time, 4 ore/zi, angajatul având funție de bază în cadrul societății (nu mai lucrează la alt angajator), durată 14 luni</t>
    </r>
  </si>
  <si>
    <r>
      <t>Salariu net,</t>
    </r>
    <r>
      <rPr>
        <sz val="11"/>
        <color rgb="FFFF0000"/>
        <rFont val="Aptos Narrow"/>
        <family val="2"/>
        <scheme val="minor"/>
      </rPr>
      <t xml:space="preserve"> </t>
    </r>
    <r>
      <rPr>
        <sz val="11"/>
        <color theme="5" tint="-0.249977111117893"/>
        <rFont val="Aptos Narrow"/>
        <family val="2"/>
        <scheme val="minor"/>
      </rPr>
      <t>funcția</t>
    </r>
    <r>
      <rPr>
        <sz val="11"/>
        <color theme="1"/>
        <rFont val="Aptos Narrow"/>
        <family val="2"/>
        <charset val="238"/>
        <scheme val="minor"/>
      </rPr>
      <t xml:space="preserve"> Part-time, 4 ore/zi, angajatul neavând funcție de bază în cadrul societății (lucrează și la alt angajator), durată 14 luni</t>
    </r>
  </si>
  <si>
    <r>
      <t xml:space="preserve">Salariu net, </t>
    </r>
    <r>
      <rPr>
        <sz val="11"/>
        <color theme="5" tint="-0.249977111117893"/>
        <rFont val="Aptos Narrow"/>
        <family val="2"/>
        <scheme val="minor"/>
      </rPr>
      <t xml:space="preserve">funcția, </t>
    </r>
    <r>
      <rPr>
        <sz val="11"/>
        <color theme="1"/>
        <rFont val="Aptos Narrow"/>
        <family val="2"/>
        <charset val="238"/>
        <scheme val="minor"/>
      </rPr>
      <t>Part-time, 4 ore/zi, angajatul neavând funcție de bază în cadrul societății (lucrează și la alt angajator), durată 14 luni</t>
    </r>
  </si>
  <si>
    <r>
      <t xml:space="preserve">Contribuții, </t>
    </r>
    <r>
      <rPr>
        <i/>
        <sz val="11"/>
        <color theme="5" tint="-0.249977111117893"/>
        <rFont val="Calibri"/>
        <family val="2"/>
      </rPr>
      <t>funcția</t>
    </r>
    <r>
      <rPr>
        <sz val="11"/>
        <color rgb="FF000000"/>
        <rFont val="Calibri"/>
        <family val="2"/>
      </rPr>
      <t>, Normă de lucru 8 ore/zi, durată 14 luni</t>
    </r>
  </si>
  <si>
    <r>
      <t xml:space="preserve">Contribuții, </t>
    </r>
    <r>
      <rPr>
        <sz val="11"/>
        <color theme="5" tint="-0.249977111117893"/>
        <rFont val="Aptos Narrow"/>
        <family val="2"/>
        <scheme val="minor"/>
      </rPr>
      <t>funcția</t>
    </r>
    <r>
      <rPr>
        <sz val="11"/>
        <color theme="1"/>
        <rFont val="Aptos Narrow"/>
        <family val="2"/>
        <charset val="238"/>
        <scheme val="minor"/>
      </rPr>
      <t>, Part-time, 4 ore/zi, angajatul având funție de bază în cadrul societății (nu mai lucrează la alt angajator), durată 14 luni</t>
    </r>
  </si>
  <si>
    <r>
      <t>Contribuții,</t>
    </r>
    <r>
      <rPr>
        <sz val="11"/>
        <color theme="5" tint="-0.249977111117893"/>
        <rFont val="Aptos Narrow"/>
        <family val="2"/>
        <scheme val="minor"/>
      </rPr>
      <t xml:space="preserve"> funcția </t>
    </r>
    <r>
      <rPr>
        <sz val="11"/>
        <color theme="1"/>
        <rFont val="Aptos Narrow"/>
        <family val="2"/>
        <charset val="238"/>
        <scheme val="minor"/>
      </rPr>
      <t>Part-time, 4 ore/zi, angajatul neavând funcție de bază în cadrul societății (lucrează și la alt angajator), durată 14 luni</t>
    </r>
  </si>
  <si>
    <r>
      <t xml:space="preserve">Contribuții, </t>
    </r>
    <r>
      <rPr>
        <sz val="11"/>
        <color theme="5" tint="-0.249977111117893"/>
        <rFont val="Aptos Narrow"/>
        <family val="2"/>
        <scheme val="minor"/>
      </rPr>
      <t>funcția</t>
    </r>
    <r>
      <rPr>
        <sz val="11"/>
        <color theme="1"/>
        <rFont val="Aptos Narrow"/>
        <family val="2"/>
        <charset val="238"/>
        <scheme val="minor"/>
      </rPr>
      <t>, Part-time, 4 ore/zi, angajatul neavând funcție de bază în cadrul societății (lucrează și la alt angajator), durată 14 luni</t>
    </r>
  </si>
  <si>
    <t>pachet</t>
  </si>
  <si>
    <t>Materiale consumabile</t>
  </si>
  <si>
    <t>Nr. Crt.</t>
  </si>
  <si>
    <t>Subventie / Cofinantare</t>
  </si>
  <si>
    <t>Se numerotează fiecare linie introdusă.</t>
  </si>
  <si>
    <r>
      <t>Se va alege din lista predefinită sursa de finanțare (subvenție sau cofinanțare). Dacă o cheltuială se va suporta at</t>
    </r>
    <r>
      <rPr>
        <sz val="11"/>
        <color theme="1"/>
        <rFont val="Aptos Narrow"/>
        <family val="2"/>
      </rPr>
      <t>â</t>
    </r>
    <r>
      <rPr>
        <sz val="11"/>
        <color theme="1"/>
        <rFont val="Aptos Narrow"/>
        <family val="2"/>
        <charset val="238"/>
        <scheme val="minor"/>
      </rPr>
      <t>t din subvenție, c</t>
    </r>
    <r>
      <rPr>
        <sz val="11"/>
        <color theme="1"/>
        <rFont val="Aptos Narrow"/>
        <family val="2"/>
      </rPr>
      <t>â</t>
    </r>
    <r>
      <rPr>
        <sz val="11"/>
        <color theme="1"/>
        <rFont val="Aptos Narrow"/>
        <family val="2"/>
        <charset val="238"/>
        <scheme val="minor"/>
      </rPr>
      <t xml:space="preserve">t şi din cofinanțare, se vor adăuga 2 linii distincte, o linie unde se va selecta "Subvenție" şi una </t>
    </r>
    <r>
      <rPr>
        <sz val="11"/>
        <color theme="1"/>
        <rFont val="Aptos Narrow"/>
        <family val="2"/>
      </rPr>
      <t>î</t>
    </r>
    <r>
      <rPr>
        <sz val="11"/>
        <color theme="1"/>
        <rFont val="Aptos Narrow"/>
        <family val="2"/>
        <charset val="238"/>
        <scheme val="minor"/>
      </rPr>
      <t>n care se va selecta "Cofinanțare".</t>
    </r>
  </si>
  <si>
    <t xml:space="preserve">Se completează o scurtă justificare pentru cheltuială.                         </t>
  </si>
  <si>
    <t xml:space="preserve">4. Achizitiile de echipamente, dotari, mobilier, s.a. vor fi trecute în mod individual. </t>
  </si>
  <si>
    <t>2. Taxa pe valoare adaugată (TVA) deductibiă (recuperabilă) potrivit legislației naționale în domeniul fiscal, aferentă cheltuielilor eligibile, este considerată cheltuială NEELIGIBILĂ!</t>
  </si>
  <si>
    <t>4.2</t>
  </si>
  <si>
    <t>&lt;Se va completa cu denumirea serviciului propus (ex. Contabilitate)&gt;</t>
  </si>
  <si>
    <t>&lt;Se va completa cu denumirea serviciului propus (ex. SSM Angajati)&gt;</t>
  </si>
  <si>
    <t>&lt;Se va completa cu denumirea serviciului propus (ex. Realizare website)&gt;</t>
  </si>
  <si>
    <t>&lt;Se va completa cu denumirea serviciului propus (ex. Marketing)&gt;</t>
  </si>
  <si>
    <t xml:space="preserve">&lt;Se va completa cu denumirea serviciului propus </t>
  </si>
  <si>
    <t>&lt;Se va completa cu denumirea achizitiei (ex. Laptop)&gt;</t>
  </si>
  <si>
    <t>&lt;Se va completa cu denumirea achizitiei (ex. Multifunctionala)&gt;</t>
  </si>
  <si>
    <t>&lt;Se va completa cu denumirea achizitiei (ex. Materiale birotica)&gt;</t>
  </si>
  <si>
    <t>&lt;Se va completa cu denumirea achizitiei (ex. Materii prime)&gt;</t>
  </si>
  <si>
    <t>&lt;Se va completa cu valoare totala estimata a leasing-ului lunar&gt;</t>
  </si>
  <si>
    <t>&lt;Se va completa cu valoare totala estimata a utilitatilor lunare&gt;</t>
  </si>
  <si>
    <t>&lt;Se va completa cu valoare a estimata a cheltuielii&gt;</t>
  </si>
  <si>
    <t>14.1</t>
  </si>
  <si>
    <t>3.2</t>
  </si>
  <si>
    <t>3.3</t>
  </si>
  <si>
    <t>3.4</t>
  </si>
  <si>
    <t>3.5</t>
  </si>
  <si>
    <t>13.1</t>
  </si>
  <si>
    <t>12.1</t>
  </si>
  <si>
    <t>11.1</t>
  </si>
  <si>
    <t>10.1</t>
  </si>
  <si>
    <t>9.1</t>
  </si>
  <si>
    <t>8.1</t>
  </si>
  <si>
    <t>6.1</t>
  </si>
  <si>
    <t>4.3</t>
  </si>
  <si>
    <t>4.4</t>
  </si>
  <si>
    <t>4.5</t>
  </si>
  <si>
    <r>
      <t xml:space="preserve">Suma </t>
    </r>
    <r>
      <rPr>
        <b/>
        <sz val="11"/>
        <color theme="1"/>
        <rFont val="Aptos Narrow"/>
        <family val="2"/>
        <scheme val="minor"/>
      </rPr>
      <t>TOTAL PROIECT</t>
    </r>
    <r>
      <rPr>
        <sz val="11"/>
        <color theme="1"/>
        <rFont val="Aptos Narrow"/>
        <family val="2"/>
        <charset val="238"/>
        <scheme val="minor"/>
      </rPr>
      <t xml:space="preserve"> trebuie sa fie egala cu suma </t>
    </r>
    <r>
      <rPr>
        <b/>
        <sz val="11"/>
        <color theme="1"/>
        <rFont val="Aptos Narrow"/>
        <family val="2"/>
        <scheme val="minor"/>
      </rPr>
      <t>Valoare totală proiect</t>
    </r>
    <r>
      <rPr>
        <sz val="11"/>
        <color theme="1"/>
        <rFont val="Aptos Narrow"/>
        <family val="2"/>
        <charset val="238"/>
        <scheme val="minor"/>
      </rPr>
      <t xml:space="preserve"> (Valoare subvenție minimis + Valoare cofinanțare proprie).</t>
    </r>
  </si>
  <si>
    <t>5</t>
  </si>
  <si>
    <t xml:space="preserve">Recomandăm păstrarea formei bugetului cu toate cele 16 categorii de cheltuieli, chiar dacă nu sunt prevăzute valori la fiecare categorie. </t>
  </si>
  <si>
    <t>&lt;Se va completa cu denumirea  vehiculului /echipamentului inchiriat , etc&gt;</t>
  </si>
  <si>
    <t>&lt;Se va completa cu denumirea achizitiei (ex. Utilaj productie/echipament)&gt;</t>
  </si>
  <si>
    <t>Echipament 1</t>
  </si>
  <si>
    <t>Echipament 2</t>
  </si>
  <si>
    <t xml:space="preserve">ANEXA BUGET PLAN DE AFACERI </t>
  </si>
  <si>
    <t>Cod proiect 312143</t>
  </si>
  <si>
    <t>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</si>
</sst>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Red]#,##0.00"/>
    <numFmt numFmtId="165" formatCode="#,##0.00\ &quot;lei&quot;"/>
  </numFmts>
  <fonts count="27" x14ac:knownFonts="1">
    <font>
      <sz val="11"/>
      <color theme="1"/>
      <name val="Aptos Narrow"/>
      <family val="2"/>
      <charset val="238"/>
      <scheme val="minor"/>
    </font>
    <font>
      <sz val="11"/>
      <color rgb="FF000000"/>
      <name val="Calibri"/>
      <family val="2"/>
    </font>
    <font>
      <sz val="8"/>
      <color rgb="FF000000"/>
      <name val="Calibri"/>
      <family val="2"/>
    </font>
    <font>
      <b/>
      <sz val="14"/>
      <color rgb="FF000000"/>
      <name val="Calibri"/>
      <family val="2"/>
    </font>
    <font>
      <b/>
      <sz val="12"/>
      <color rgb="FF000000"/>
      <name val="Calibri"/>
      <family val="2"/>
    </font>
    <font>
      <b/>
      <sz val="11"/>
      <color rgb="FF000000"/>
      <name val="Calibri"/>
      <family val="2"/>
    </font>
    <font>
      <b/>
      <sz val="11"/>
      <color rgb="FF000000"/>
      <name val="Aptos Narrow"/>
      <family val="2"/>
    </font>
    <font>
      <sz val="11"/>
      <color theme="1"/>
      <name val="Aptos Narrow"/>
      <family val="2"/>
      <scheme val="minor"/>
    </font>
    <font>
      <b/>
      <sz val="11"/>
      <name val="Aptos Narrow"/>
      <family val="2"/>
      <scheme val="minor"/>
    </font>
    <font>
      <b/>
      <sz val="11"/>
      <color rgb="FFFF0000"/>
      <name val="Calibri"/>
      <family val="2"/>
    </font>
    <font>
      <b/>
      <sz val="10"/>
      <color rgb="FF000000"/>
      <name val="Calibri"/>
      <family val="2"/>
    </font>
    <font>
      <b/>
      <sz val="11"/>
      <color rgb="FF000000"/>
      <name val="Aptos Narrow"/>
      <family val="2"/>
      <scheme val="minor"/>
    </font>
    <font>
      <sz val="10"/>
      <color rgb="FF000000"/>
      <name val="Calibri"/>
      <family val="2"/>
    </font>
    <font>
      <b/>
      <sz val="12"/>
      <color theme="1"/>
      <name val="Aptos Narrow"/>
      <family val="2"/>
      <scheme val="minor"/>
    </font>
    <font>
      <sz val="12"/>
      <color theme="1"/>
      <name val="Aptos Narrow"/>
      <family val="2"/>
      <scheme val="minor"/>
    </font>
    <font>
      <sz val="10"/>
      <color rgb="FF000000"/>
      <name val="Verdana"/>
      <family val="2"/>
    </font>
    <font>
      <b/>
      <sz val="10"/>
      <color rgb="FF000000"/>
      <name val="Verdana"/>
      <family val="2"/>
    </font>
    <font>
      <sz val="11"/>
      <name val="Calibri"/>
      <family val="2"/>
    </font>
    <font>
      <b/>
      <sz val="11"/>
      <name val="Calibri"/>
      <family val="2"/>
    </font>
    <font>
      <sz val="11"/>
      <color rgb="FFFF0000"/>
      <name val="Aptos Narrow"/>
      <family val="2"/>
      <scheme val="minor"/>
    </font>
    <font>
      <sz val="11"/>
      <color theme="5" tint="-0.249977111117893"/>
      <name val="Aptos Narrow"/>
      <family val="2"/>
      <scheme val="minor"/>
    </font>
    <font>
      <i/>
      <sz val="11"/>
      <color theme="5" tint="-0.249977111117893"/>
      <name val="Aptos Narrow"/>
      <family val="2"/>
      <scheme val="minor"/>
    </font>
    <font>
      <sz val="11"/>
      <name val="Aptos Narrow"/>
      <family val="2"/>
      <scheme val="minor"/>
    </font>
    <font>
      <i/>
      <sz val="11"/>
      <color theme="5" tint="-0.249977111117893"/>
      <name val="Calibri"/>
      <family val="2"/>
    </font>
    <font>
      <b/>
      <sz val="11"/>
      <color theme="1"/>
      <name val="Aptos Narrow"/>
      <family val="2"/>
      <scheme val="minor"/>
    </font>
    <font>
      <sz val="11"/>
      <color theme="1"/>
      <name val="Aptos Narrow"/>
      <family val="2"/>
    </font>
    <font>
      <sz val="11"/>
      <color theme="5" tint="-0.249977111117893"/>
      <name val="Calibri"/>
      <family val="2"/>
    </font>
  </fonts>
  <fills count="19">
    <fill>
      <patternFill patternType="none"/>
    </fill>
    <fill>
      <patternFill patternType="gray125"/>
    </fill>
    <fill>
      <patternFill patternType="solid">
        <fgColor theme="3" tint="0.749992370372631"/>
        <bgColor indexed="64"/>
      </patternFill>
    </fill>
    <fill>
      <patternFill patternType="solid">
        <fgColor theme="3" tint="0.749992370372631"/>
        <bgColor rgb="FFFFF2CC"/>
      </patternFill>
    </fill>
    <fill>
      <patternFill patternType="solid">
        <fgColor theme="0"/>
        <bgColor rgb="FFFFF2CC"/>
      </patternFill>
    </fill>
    <fill>
      <patternFill patternType="solid">
        <fgColor theme="0"/>
        <bgColor indexed="64"/>
      </patternFill>
    </fill>
    <fill>
      <patternFill patternType="solid">
        <fgColor theme="3" tint="0.749992370372631"/>
        <bgColor rgb="FFAEAAAA"/>
      </patternFill>
    </fill>
    <fill>
      <patternFill patternType="solid">
        <fgColor rgb="FFF2F2F2"/>
        <bgColor rgb="FFF2F2F2"/>
      </patternFill>
    </fill>
    <fill>
      <patternFill patternType="solid">
        <fgColor theme="0"/>
        <bgColor rgb="FFF2F2F2"/>
      </patternFill>
    </fill>
    <fill>
      <patternFill patternType="solid">
        <fgColor rgb="FFFFCCFF"/>
        <bgColor indexed="64"/>
      </patternFill>
    </fill>
    <fill>
      <patternFill patternType="solid">
        <fgColor theme="0" tint="-4.9989318521683403E-2"/>
        <bgColor rgb="FFF2F2F2"/>
      </patternFill>
    </fill>
    <fill>
      <patternFill patternType="solid">
        <fgColor theme="0" tint="-4.9989318521683403E-2"/>
        <bgColor indexed="64"/>
      </patternFill>
    </fill>
    <fill>
      <patternFill patternType="solid">
        <fgColor theme="0"/>
        <bgColor rgb="FFAEAAAA"/>
      </patternFill>
    </fill>
    <fill>
      <patternFill patternType="solid">
        <fgColor theme="4" tint="0.79998168889431442"/>
        <bgColor rgb="FFAEAAAA"/>
      </patternFill>
    </fill>
    <fill>
      <patternFill patternType="solid">
        <fgColor rgb="FFFFFF00"/>
        <bgColor indexed="64"/>
      </patternFill>
    </fill>
    <fill>
      <patternFill patternType="solid">
        <fgColor theme="5" tint="0.79998168889431442"/>
        <bgColor indexed="64"/>
      </patternFill>
    </fill>
    <fill>
      <patternFill patternType="solid">
        <fgColor rgb="FFFF3399"/>
        <bgColor indexed="64"/>
      </patternFill>
    </fill>
    <fill>
      <patternFill patternType="solid">
        <fgColor theme="3" tint="0.749992370372631"/>
        <bgColor rgb="FFF2F2F2"/>
      </patternFill>
    </fill>
    <fill>
      <patternFill patternType="solid">
        <fgColor theme="5" tint="0.79998168889431442"/>
        <bgColor rgb="FFFFF2CC"/>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auto="1"/>
      </top>
      <bottom style="thin">
        <color indexed="64"/>
      </bottom>
      <diagonal/>
    </border>
    <border>
      <left style="thin">
        <color auto="1"/>
      </left>
      <right style="thin">
        <color auto="1"/>
      </right>
      <top style="thin">
        <color auto="1"/>
      </top>
      <bottom/>
      <diagonal/>
    </border>
  </borders>
  <cellStyleXfs count="5">
    <xf numFmtId="0" fontId="0" fillId="0" borderId="0"/>
    <xf numFmtId="0" fontId="1" fillId="0" borderId="0"/>
    <xf numFmtId="0" fontId="7" fillId="0" borderId="0"/>
    <xf numFmtId="43" fontId="7" fillId="0" borderId="0" applyFont="0" applyFill="0" applyBorder="0" applyAlignment="0" applyProtection="0"/>
    <xf numFmtId="9" fontId="7" fillId="0" borderId="0" applyFont="0" applyFill="0" applyBorder="0" applyAlignment="0" applyProtection="0"/>
  </cellStyleXfs>
  <cellXfs count="193">
    <xf numFmtId="0" fontId="0" fillId="0" borderId="0" xfId="0"/>
    <xf numFmtId="0" fontId="5" fillId="3"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8" fillId="5" borderId="2" xfId="2" applyFont="1" applyFill="1" applyBorder="1" applyAlignment="1">
      <alignment horizontal="center" vertical="center" wrapText="1"/>
    </xf>
    <xf numFmtId="0" fontId="8" fillId="5" borderId="3" xfId="2" applyFont="1" applyFill="1" applyBorder="1" applyAlignment="1">
      <alignment horizontal="center" vertical="center" wrapText="1"/>
    </xf>
    <xf numFmtId="0" fontId="5" fillId="6" borderId="1" xfId="1" applyFont="1" applyFill="1" applyBorder="1" applyAlignment="1">
      <alignment horizontal="left" vertical="center" wrapText="1"/>
    </xf>
    <xf numFmtId="0" fontId="5" fillId="6" borderId="1" xfId="1" applyFont="1" applyFill="1" applyBorder="1" applyAlignment="1">
      <alignment horizontal="center" vertical="center" wrapText="1"/>
    </xf>
    <xf numFmtId="0" fontId="5" fillId="6" borderId="1" xfId="1" applyFont="1" applyFill="1" applyBorder="1" applyAlignment="1">
      <alignment horizontal="center" vertical="center"/>
    </xf>
    <xf numFmtId="0" fontId="1" fillId="7" borderId="1" xfId="1" applyFill="1" applyBorder="1" applyAlignment="1">
      <alignment horizontal="center" vertical="center" wrapText="1"/>
    </xf>
    <xf numFmtId="0" fontId="1" fillId="7" borderId="1" xfId="1" applyFill="1" applyBorder="1" applyAlignment="1">
      <alignment horizontal="center" vertical="center"/>
    </xf>
    <xf numFmtId="0" fontId="1" fillId="11" borderId="1" xfId="1" applyFill="1" applyBorder="1" applyAlignment="1">
      <alignment horizontal="center" vertical="center" wrapText="1"/>
    </xf>
    <xf numFmtId="0" fontId="5" fillId="12" borderId="1" xfId="1" applyFont="1" applyFill="1" applyBorder="1" applyAlignment="1">
      <alignment horizontal="center" vertical="center" wrapText="1"/>
    </xf>
    <xf numFmtId="0" fontId="1" fillId="12" borderId="1" xfId="1" applyFill="1" applyBorder="1" applyAlignment="1">
      <alignment horizontal="center" vertical="center" wrapText="1"/>
    </xf>
    <xf numFmtId="0" fontId="1" fillId="0" borderId="1" xfId="1" applyBorder="1" applyAlignment="1">
      <alignment horizontal="center" vertical="center"/>
    </xf>
    <xf numFmtId="0" fontId="5" fillId="13" borderId="1" xfId="1" applyFont="1" applyFill="1" applyBorder="1" applyAlignment="1">
      <alignment horizontal="center" vertical="center"/>
    </xf>
    <xf numFmtId="0" fontId="1" fillId="0" borderId="0" xfId="1" applyAlignment="1">
      <alignment vertical="center"/>
    </xf>
    <xf numFmtId="0" fontId="5" fillId="15" borderId="9" xfId="1" applyFont="1" applyFill="1" applyBorder="1" applyAlignment="1">
      <alignment horizontal="center" vertical="center"/>
    </xf>
    <xf numFmtId="0" fontId="5" fillId="0" borderId="9" xfId="1" applyFont="1" applyBorder="1" applyAlignment="1">
      <alignment horizontal="center" vertical="center"/>
    </xf>
    <xf numFmtId="0" fontId="5" fillId="0" borderId="9" xfId="1" applyFont="1" applyBorder="1" applyAlignment="1">
      <alignment vertical="center"/>
    </xf>
    <xf numFmtId="164" fontId="5" fillId="16" borderId="9" xfId="1" applyNumberFormat="1" applyFont="1" applyFill="1" applyBorder="1" applyAlignment="1">
      <alignment horizontal="center" vertical="center"/>
    </xf>
    <xf numFmtId="10" fontId="5" fillId="16" borderId="9" xfId="1" applyNumberFormat="1" applyFont="1" applyFill="1" applyBorder="1" applyAlignment="1">
      <alignment vertical="center"/>
    </xf>
    <xf numFmtId="0" fontId="12" fillId="0" borderId="0" xfId="1" applyFont="1" applyAlignment="1">
      <alignment vertical="center" wrapText="1"/>
    </xf>
    <xf numFmtId="0" fontId="14" fillId="0" borderId="0" xfId="0" applyFont="1" applyAlignment="1">
      <alignment vertical="center" wrapText="1"/>
    </xf>
    <xf numFmtId="0" fontId="15" fillId="0" borderId="14" xfId="0" applyFont="1" applyBorder="1" applyAlignment="1">
      <alignment horizontal="justify" vertical="center" wrapText="1"/>
    </xf>
    <xf numFmtId="0" fontId="16" fillId="0" borderId="13" xfId="0" applyFont="1" applyBorder="1" applyAlignment="1">
      <alignment horizontal="justify" vertical="center" wrapText="1"/>
    </xf>
    <xf numFmtId="0" fontId="16" fillId="0" borderId="14" xfId="0" applyFont="1" applyBorder="1" applyAlignment="1">
      <alignment horizontal="justify" vertical="center" wrapText="1"/>
    </xf>
    <xf numFmtId="0" fontId="16" fillId="0" borderId="15" xfId="0" applyFont="1" applyBorder="1" applyAlignment="1">
      <alignment horizontal="justify" vertical="center" wrapText="1"/>
    </xf>
    <xf numFmtId="0" fontId="1" fillId="0" borderId="0" xfId="1" applyAlignment="1">
      <alignment horizontal="center" vertical="center"/>
    </xf>
    <xf numFmtId="0" fontId="4" fillId="0" borderId="0" xfId="1" applyFont="1" applyAlignment="1">
      <alignment horizontal="center" vertical="center"/>
    </xf>
    <xf numFmtId="0" fontId="2" fillId="0" borderId="0" xfId="1" applyFont="1" applyAlignment="1">
      <alignment horizontal="center" vertical="center"/>
    </xf>
    <xf numFmtId="49" fontId="1" fillId="7" borderId="1" xfId="1" applyNumberFormat="1" applyFill="1" applyBorder="1" applyAlignment="1">
      <alignment horizontal="center" vertical="center"/>
    </xf>
    <xf numFmtId="49" fontId="1" fillId="12" borderId="1" xfId="1" applyNumberFormat="1" applyFill="1" applyBorder="1" applyAlignment="1">
      <alignment horizontal="center" vertical="center"/>
    </xf>
    <xf numFmtId="49" fontId="5" fillId="6" borderId="1" xfId="1" applyNumberFormat="1" applyFont="1" applyFill="1" applyBorder="1" applyAlignment="1">
      <alignment vertical="center"/>
    </xf>
    <xf numFmtId="0" fontId="5" fillId="3" borderId="6" xfId="1" applyFont="1" applyFill="1" applyBorder="1" applyAlignment="1">
      <alignment horizontal="center" vertical="center" wrapText="1"/>
    </xf>
    <xf numFmtId="49" fontId="1" fillId="0" borderId="1" xfId="1" applyNumberFormat="1" applyBorder="1" applyAlignment="1">
      <alignment horizontal="center" vertical="center"/>
    </xf>
    <xf numFmtId="0" fontId="12" fillId="0" borderId="0" xfId="1" applyFont="1" applyAlignment="1">
      <alignment horizontal="center" vertical="center" wrapText="1"/>
    </xf>
    <xf numFmtId="9" fontId="1" fillId="7" borderId="1" xfId="1" applyNumberFormat="1" applyFill="1" applyBorder="1" applyAlignment="1">
      <alignment horizontal="center" vertical="center" wrapText="1"/>
    </xf>
    <xf numFmtId="49" fontId="5" fillId="6" borderId="1" xfId="1" applyNumberFormat="1" applyFont="1" applyFill="1" applyBorder="1" applyAlignment="1">
      <alignment horizontal="center" vertical="center"/>
    </xf>
    <xf numFmtId="0" fontId="5" fillId="0" borderId="0" xfId="1" applyFont="1" applyAlignment="1">
      <alignment horizontal="center" vertical="center"/>
    </xf>
    <xf numFmtId="0" fontId="5" fillId="4" borderId="4"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0" fillId="0" borderId="10" xfId="0" applyBorder="1" applyAlignment="1">
      <alignment horizontal="center" vertical="center"/>
    </xf>
    <xf numFmtId="49" fontId="5" fillId="6" borderId="4" xfId="1" applyNumberFormat="1" applyFont="1" applyFill="1" applyBorder="1" applyAlignment="1">
      <alignment horizontal="center" vertical="center"/>
    </xf>
    <xf numFmtId="0" fontId="5" fillId="4" borderId="9" xfId="1" applyFont="1" applyFill="1" applyBorder="1" applyAlignment="1">
      <alignment horizontal="center" vertical="center" wrapText="1"/>
    </xf>
    <xf numFmtId="0" fontId="5" fillId="6" borderId="9" xfId="1" applyFont="1" applyFill="1" applyBorder="1" applyAlignment="1">
      <alignment horizontal="center" vertical="center" wrapText="1"/>
    </xf>
    <xf numFmtId="49" fontId="1" fillId="7" borderId="9" xfId="1" applyNumberFormat="1" applyFill="1" applyBorder="1" applyAlignment="1">
      <alignment horizontal="center" vertical="center"/>
    </xf>
    <xf numFmtId="49" fontId="1" fillId="12" borderId="9" xfId="1" applyNumberFormat="1" applyFill="1" applyBorder="1" applyAlignment="1">
      <alignment horizontal="center" vertical="center"/>
    </xf>
    <xf numFmtId="49" fontId="5" fillId="6" borderId="9" xfId="1" applyNumberFormat="1" applyFont="1" applyFill="1" applyBorder="1" applyAlignment="1">
      <alignment vertical="center"/>
    </xf>
    <xf numFmtId="0" fontId="2" fillId="0" borderId="0" xfId="1" applyFont="1" applyAlignment="1">
      <alignment vertical="center"/>
    </xf>
    <xf numFmtId="0" fontId="18" fillId="0" borderId="0" xfId="1" applyFont="1" applyAlignment="1">
      <alignment horizontal="center" vertical="center"/>
    </xf>
    <xf numFmtId="0" fontId="3" fillId="0" borderId="0" xfId="1" applyFont="1" applyAlignment="1">
      <alignment vertical="center"/>
    </xf>
    <xf numFmtId="0" fontId="4" fillId="0" borderId="0" xfId="1" applyFont="1" applyAlignment="1">
      <alignment vertical="center"/>
    </xf>
    <xf numFmtId="0" fontId="4" fillId="0" borderId="0" xfId="1" applyFont="1" applyAlignment="1">
      <alignment horizontal="left" vertical="center"/>
    </xf>
    <xf numFmtId="0" fontId="1" fillId="7" borderId="1" xfId="1" applyFill="1" applyBorder="1" applyAlignment="1">
      <alignment horizontal="left" vertical="center"/>
    </xf>
    <xf numFmtId="0" fontId="1" fillId="7" borderId="17" xfId="1" applyFill="1" applyBorder="1" applyAlignment="1">
      <alignment horizontal="center" vertical="center"/>
    </xf>
    <xf numFmtId="49" fontId="1" fillId="7" borderId="9" xfId="1" applyNumberFormat="1" applyFill="1" applyBorder="1" applyAlignment="1">
      <alignment vertical="center"/>
    </xf>
    <xf numFmtId="49" fontId="1" fillId="8" borderId="1" xfId="1" applyNumberFormat="1" applyFill="1" applyBorder="1" applyAlignment="1">
      <alignment horizontal="center" vertical="center"/>
    </xf>
    <xf numFmtId="0" fontId="1" fillId="0" borderId="1" xfId="1" applyBorder="1" applyAlignment="1">
      <alignment horizontal="left" vertical="center"/>
    </xf>
    <xf numFmtId="0" fontId="0" fillId="0" borderId="9" xfId="0" applyBorder="1" applyAlignment="1">
      <alignment vertical="center" wrapText="1"/>
    </xf>
    <xf numFmtId="0" fontId="1" fillId="7" borderId="1" xfId="1" applyFill="1" applyBorder="1" applyAlignment="1">
      <alignment horizontal="left" vertical="center" wrapText="1"/>
    </xf>
    <xf numFmtId="49" fontId="1" fillId="7" borderId="4" xfId="1" applyNumberFormat="1" applyFill="1" applyBorder="1" applyAlignment="1">
      <alignment horizontal="center" vertical="center"/>
    </xf>
    <xf numFmtId="49" fontId="1" fillId="6" borderId="4" xfId="1" applyNumberFormat="1" applyFill="1" applyBorder="1" applyAlignment="1">
      <alignment horizontal="center" vertical="center"/>
    </xf>
    <xf numFmtId="49" fontId="1" fillId="6" borderId="9" xfId="1" applyNumberFormat="1" applyFill="1" applyBorder="1" applyAlignment="1">
      <alignment vertical="center"/>
    </xf>
    <xf numFmtId="49" fontId="1" fillId="10" borderId="1" xfId="1" applyNumberFormat="1" applyFill="1" applyBorder="1" applyAlignment="1">
      <alignment horizontal="center" vertical="center"/>
    </xf>
    <xf numFmtId="49" fontId="5" fillId="6" borderId="9" xfId="1" applyNumberFormat="1" applyFont="1" applyFill="1" applyBorder="1" applyAlignment="1">
      <alignment horizontal="center" vertical="center"/>
    </xf>
    <xf numFmtId="49" fontId="1" fillId="0" borderId="9" xfId="1" applyNumberFormat="1" applyBorder="1" applyAlignment="1">
      <alignment horizontal="center" vertical="center"/>
    </xf>
    <xf numFmtId="0" fontId="1" fillId="12" borderId="1" xfId="1" applyFill="1" applyBorder="1" applyAlignment="1">
      <alignment horizontal="left" vertical="center" wrapText="1"/>
    </xf>
    <xf numFmtId="0" fontId="5" fillId="6" borderId="1" xfId="1" applyFont="1" applyFill="1" applyBorder="1" applyAlignment="1">
      <alignment horizontal="left" vertical="center"/>
    </xf>
    <xf numFmtId="0" fontId="5" fillId="0" borderId="0" xfId="1" applyFont="1" applyAlignment="1">
      <alignment vertical="center"/>
    </xf>
    <xf numFmtId="0" fontId="9" fillId="0" borderId="0" xfId="1" applyFont="1" applyAlignment="1">
      <alignment vertical="center"/>
    </xf>
    <xf numFmtId="4" fontId="1" fillId="0" borderId="0" xfId="1" applyNumberFormat="1" applyAlignment="1">
      <alignment vertical="center"/>
    </xf>
    <xf numFmtId="4" fontId="5" fillId="3" borderId="1" xfId="1" applyNumberFormat="1" applyFont="1" applyFill="1" applyBorder="1" applyAlignment="1">
      <alignment horizontal="center" vertical="center" wrapText="1"/>
    </xf>
    <xf numFmtId="4" fontId="8" fillId="5" borderId="3" xfId="2" applyNumberFormat="1" applyFont="1" applyFill="1" applyBorder="1" applyAlignment="1">
      <alignment horizontal="center" vertical="center" wrapText="1"/>
    </xf>
    <xf numFmtId="4" fontId="5" fillId="4" borderId="1" xfId="1" applyNumberFormat="1" applyFont="1" applyFill="1" applyBorder="1" applyAlignment="1">
      <alignment horizontal="center" vertical="center" wrapText="1"/>
    </xf>
    <xf numFmtId="4" fontId="8" fillId="2" borderId="1" xfId="2" applyNumberFormat="1" applyFont="1" applyFill="1" applyBorder="1" applyAlignment="1">
      <alignment horizontal="center" vertical="center" wrapText="1"/>
    </xf>
    <xf numFmtId="4" fontId="1" fillId="0" borderId="0" xfId="1" applyNumberFormat="1" applyAlignment="1">
      <alignment horizontal="right" vertical="center"/>
    </xf>
    <xf numFmtId="4" fontId="2" fillId="0" borderId="0" xfId="1" applyNumberFormat="1" applyFont="1" applyAlignment="1">
      <alignment horizontal="right" vertical="center"/>
    </xf>
    <xf numFmtId="4" fontId="5" fillId="6" borderId="1" xfId="1" applyNumberFormat="1" applyFont="1" applyFill="1" applyBorder="1" applyAlignment="1">
      <alignment horizontal="right" vertical="center" wrapText="1"/>
    </xf>
    <xf numFmtId="4" fontId="1" fillId="7" borderId="1" xfId="1" applyNumberFormat="1" applyFill="1" applyBorder="1" applyAlignment="1">
      <alignment horizontal="right" vertical="center"/>
    </xf>
    <xf numFmtId="4" fontId="1" fillId="0" borderId="1" xfId="1" applyNumberFormat="1" applyBorder="1" applyAlignment="1">
      <alignment horizontal="right" vertical="center"/>
    </xf>
    <xf numFmtId="4" fontId="1" fillId="7" borderId="1" xfId="1" applyNumberFormat="1" applyFill="1" applyBorder="1" applyAlignment="1">
      <alignment horizontal="right" vertical="center" wrapText="1"/>
    </xf>
    <xf numFmtId="4" fontId="1" fillId="12" borderId="1" xfId="1" applyNumberFormat="1" applyFill="1" applyBorder="1" applyAlignment="1">
      <alignment horizontal="right" vertical="center" wrapText="1"/>
    </xf>
    <xf numFmtId="4" fontId="5" fillId="6" borderId="1" xfId="1" applyNumberFormat="1" applyFont="1" applyFill="1" applyBorder="1" applyAlignment="1">
      <alignment horizontal="right" vertical="center"/>
    </xf>
    <xf numFmtId="4" fontId="5" fillId="0" borderId="0" xfId="1" applyNumberFormat="1" applyFont="1" applyAlignment="1">
      <alignment horizontal="right" vertical="center"/>
    </xf>
    <xf numFmtId="4" fontId="17" fillId="0" borderId="0" xfId="1" applyNumberFormat="1" applyFont="1" applyAlignment="1">
      <alignment horizontal="right" vertical="center"/>
    </xf>
    <xf numFmtId="4" fontId="3" fillId="0" borderId="0" xfId="1" applyNumberFormat="1" applyFont="1" applyAlignment="1">
      <alignment horizontal="right" vertical="center"/>
    </xf>
    <xf numFmtId="4" fontId="1" fillId="0" borderId="4" xfId="1" applyNumberFormat="1" applyBorder="1" applyAlignment="1">
      <alignment horizontal="right" vertical="center"/>
    </xf>
    <xf numFmtId="4" fontId="1" fillId="6" borderId="1" xfId="1" applyNumberFormat="1" applyFill="1" applyBorder="1" applyAlignment="1">
      <alignment horizontal="right" vertical="center"/>
    </xf>
    <xf numFmtId="4" fontId="1" fillId="12" borderId="1" xfId="1" applyNumberFormat="1" applyFill="1" applyBorder="1" applyAlignment="1">
      <alignment horizontal="right" vertical="center"/>
    </xf>
    <xf numFmtId="4" fontId="5" fillId="5" borderId="0" xfId="1" applyNumberFormat="1" applyFont="1" applyFill="1" applyAlignment="1">
      <alignment horizontal="right" vertical="center"/>
    </xf>
    <xf numFmtId="0" fontId="5" fillId="6" borderId="1" xfId="1" applyFont="1" applyFill="1" applyBorder="1" applyAlignment="1">
      <alignment horizontal="right" vertical="center" wrapText="1"/>
    </xf>
    <xf numFmtId="0" fontId="1" fillId="7" borderId="1" xfId="1" applyFill="1" applyBorder="1" applyAlignment="1">
      <alignment horizontal="right" vertical="center" wrapText="1"/>
    </xf>
    <xf numFmtId="0" fontId="1" fillId="11" borderId="1" xfId="1" applyFill="1" applyBorder="1" applyAlignment="1">
      <alignment horizontal="right" vertical="center" wrapText="1"/>
    </xf>
    <xf numFmtId="0" fontId="5" fillId="12" borderId="1" xfId="1" applyFont="1" applyFill="1" applyBorder="1" applyAlignment="1">
      <alignment horizontal="right" vertical="center" wrapText="1"/>
    </xf>
    <xf numFmtId="0" fontId="1" fillId="0" borderId="1" xfId="1" applyBorder="1" applyAlignment="1">
      <alignment horizontal="right" vertical="center"/>
    </xf>
    <xf numFmtId="0" fontId="1" fillId="7" borderId="1" xfId="1" applyFill="1" applyBorder="1" applyAlignment="1">
      <alignment horizontal="right" vertical="center"/>
    </xf>
    <xf numFmtId="0" fontId="5" fillId="6" borderId="1" xfId="1" applyFont="1" applyFill="1" applyBorder="1" applyAlignment="1">
      <alignment horizontal="right" vertical="center"/>
    </xf>
    <xf numFmtId="0" fontId="9" fillId="0" borderId="0" xfId="1" applyFont="1" applyAlignment="1">
      <alignment vertical="center" wrapText="1"/>
    </xf>
    <xf numFmtId="0" fontId="9" fillId="0" borderId="9" xfId="1" applyFont="1" applyBorder="1" applyAlignment="1">
      <alignment vertical="center" wrapText="1"/>
    </xf>
    <xf numFmtId="164" fontId="5" fillId="15" borderId="9" xfId="1" applyNumberFormat="1" applyFont="1" applyFill="1" applyBorder="1" applyAlignment="1">
      <alignment horizontal="center" vertical="center"/>
    </xf>
    <xf numFmtId="164" fontId="5" fillId="9" borderId="9" xfId="1" applyNumberFormat="1" applyFont="1" applyFill="1" applyBorder="1" applyAlignment="1">
      <alignment horizontal="center" vertical="center"/>
    </xf>
    <xf numFmtId="0" fontId="1" fillId="0" borderId="0" xfId="1" applyAlignment="1">
      <alignment horizontal="right" vertical="center"/>
    </xf>
    <xf numFmtId="0" fontId="18" fillId="0" borderId="0" xfId="1" applyFont="1" applyAlignment="1">
      <alignment vertical="center"/>
    </xf>
    <xf numFmtId="0" fontId="2" fillId="0" borderId="0" xfId="1" applyFont="1" applyAlignment="1">
      <alignment horizontal="right" vertical="center"/>
    </xf>
    <xf numFmtId="0" fontId="1" fillId="7" borderId="16" xfId="1" applyFill="1" applyBorder="1" applyAlignment="1">
      <alignment vertical="center"/>
    </xf>
    <xf numFmtId="49" fontId="1" fillId="7" borderId="1" xfId="1" applyNumberFormat="1" applyFill="1" applyBorder="1" applyAlignment="1">
      <alignment vertical="center"/>
    </xf>
    <xf numFmtId="0" fontId="0" fillId="0" borderId="9" xfId="0" applyBorder="1" applyAlignment="1">
      <alignment vertical="center"/>
    </xf>
    <xf numFmtId="49" fontId="1" fillId="0" borderId="6" xfId="1" applyNumberFormat="1" applyBorder="1" applyAlignment="1">
      <alignment horizontal="center" vertical="center"/>
    </xf>
    <xf numFmtId="49" fontId="1" fillId="6" borderId="1" xfId="1" applyNumberFormat="1" applyFill="1" applyBorder="1" applyAlignment="1">
      <alignment vertical="center"/>
    </xf>
    <xf numFmtId="0" fontId="9" fillId="0" borderId="0" xfId="1" applyFont="1" applyAlignment="1">
      <alignment horizontal="right" vertical="center"/>
    </xf>
    <xf numFmtId="49" fontId="1" fillId="17" borderId="1" xfId="1" applyNumberFormat="1" applyFill="1" applyBorder="1" applyAlignment="1">
      <alignment horizontal="center" vertical="center"/>
    </xf>
    <xf numFmtId="0" fontId="1" fillId="17" borderId="1" xfId="1" applyFill="1" applyBorder="1" applyAlignment="1">
      <alignment horizontal="left" vertical="center" wrapText="1"/>
    </xf>
    <xf numFmtId="0" fontId="1" fillId="17" borderId="1" xfId="1" applyFill="1" applyBorder="1" applyAlignment="1">
      <alignment horizontal="center" vertical="center" wrapText="1"/>
    </xf>
    <xf numFmtId="4" fontId="1" fillId="17" borderId="1" xfId="1" applyNumberFormat="1" applyFill="1" applyBorder="1" applyAlignment="1">
      <alignment horizontal="right" vertical="center" wrapText="1"/>
    </xf>
    <xf numFmtId="4" fontId="1" fillId="17" borderId="1" xfId="1" applyNumberFormat="1" applyFill="1" applyBorder="1" applyAlignment="1">
      <alignment horizontal="right" vertical="center"/>
    </xf>
    <xf numFmtId="0" fontId="0" fillId="2" borderId="10" xfId="0" applyFill="1" applyBorder="1" applyAlignment="1">
      <alignment horizontal="center" vertical="center"/>
    </xf>
    <xf numFmtId="49" fontId="1" fillId="17" borderId="9" xfId="1" applyNumberFormat="1" applyFill="1" applyBorder="1" applyAlignment="1">
      <alignment horizontal="center" vertical="center"/>
    </xf>
    <xf numFmtId="0" fontId="1" fillId="18" borderId="1" xfId="1" applyFill="1" applyBorder="1" applyAlignment="1">
      <alignment horizontal="center" vertical="center"/>
    </xf>
    <xf numFmtId="4" fontId="5" fillId="18" borderId="1" xfId="1" applyNumberFormat="1" applyFont="1" applyFill="1" applyBorder="1" applyAlignment="1">
      <alignment horizontal="right" vertical="center"/>
    </xf>
    <xf numFmtId="0" fontId="5" fillId="18" borderId="4" xfId="1" applyFont="1" applyFill="1" applyBorder="1" applyAlignment="1">
      <alignment horizontal="center" vertical="center"/>
    </xf>
    <xf numFmtId="0" fontId="5" fillId="18" borderId="9" xfId="1" applyFont="1" applyFill="1" applyBorder="1" applyAlignment="1">
      <alignment horizontal="center" vertical="center"/>
    </xf>
    <xf numFmtId="49" fontId="1" fillId="0" borderId="9" xfId="1" applyNumberFormat="1" applyBorder="1" applyAlignment="1">
      <alignment horizontal="left" vertical="center" wrapText="1"/>
    </xf>
    <xf numFmtId="0" fontId="0" fillId="0" borderId="9" xfId="0" applyBorder="1" applyAlignment="1" applyProtection="1">
      <alignment vertical="center"/>
      <protection locked="0"/>
    </xf>
    <xf numFmtId="164" fontId="2" fillId="0" borderId="0" xfId="1" applyNumberFormat="1" applyFont="1" applyAlignment="1">
      <alignment vertical="center"/>
    </xf>
    <xf numFmtId="0" fontId="24" fillId="0" borderId="9" xfId="0" applyFont="1"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horizontal="left" vertical="center" wrapText="1"/>
    </xf>
    <xf numFmtId="10" fontId="5" fillId="16" borderId="9" xfId="1" applyNumberFormat="1" applyFont="1" applyFill="1" applyBorder="1" applyAlignment="1">
      <alignment horizontal="left" vertical="center"/>
    </xf>
    <xf numFmtId="0" fontId="5" fillId="14" borderId="0" xfId="1" applyFont="1" applyFill="1" applyAlignment="1">
      <alignment vertical="center"/>
    </xf>
    <xf numFmtId="0" fontId="5" fillId="14" borderId="0" xfId="1" applyFont="1" applyFill="1" applyAlignment="1">
      <alignment horizontal="left" vertical="center"/>
    </xf>
    <xf numFmtId="0" fontId="5" fillId="14" borderId="0" xfId="1" applyFont="1" applyFill="1" applyAlignment="1">
      <alignment horizontal="left" vertical="center" wrapText="1"/>
    </xf>
    <xf numFmtId="0" fontId="21" fillId="0" borderId="9" xfId="0" applyFont="1" applyBorder="1" applyProtection="1">
      <protection locked="0"/>
    </xf>
    <xf numFmtId="0" fontId="21" fillId="0" borderId="10" xfId="0" applyFont="1" applyBorder="1" applyProtection="1">
      <protection locked="0"/>
    </xf>
    <xf numFmtId="49" fontId="26" fillId="7" borderId="1" xfId="1" applyNumberFormat="1" applyFont="1" applyFill="1" applyBorder="1" applyAlignment="1">
      <alignment horizontal="center" vertical="center"/>
    </xf>
    <xf numFmtId="0" fontId="26" fillId="7" borderId="1" xfId="1" applyFont="1" applyFill="1" applyBorder="1" applyAlignment="1">
      <alignment horizontal="left" vertical="center"/>
    </xf>
    <xf numFmtId="0" fontId="26" fillId="7" borderId="1" xfId="1" applyFont="1" applyFill="1" applyBorder="1" applyAlignment="1">
      <alignment horizontal="left" vertical="center" wrapText="1"/>
    </xf>
    <xf numFmtId="49" fontId="26" fillId="10" borderId="1" xfId="1" applyNumberFormat="1" applyFont="1" applyFill="1" applyBorder="1" applyAlignment="1">
      <alignment horizontal="center" vertical="center"/>
    </xf>
    <xf numFmtId="0" fontId="26" fillId="11" borderId="1" xfId="1" applyFont="1" applyFill="1" applyBorder="1" applyAlignment="1">
      <alignment horizontal="left" vertical="center" wrapText="1"/>
    </xf>
    <xf numFmtId="49" fontId="26" fillId="8" borderId="1" xfId="1" applyNumberFormat="1" applyFont="1" applyFill="1" applyBorder="1" applyAlignment="1">
      <alignment horizontal="center" vertical="center"/>
    </xf>
    <xf numFmtId="164" fontId="5" fillId="9" borderId="12" xfId="1" applyNumberFormat="1" applyFont="1" applyFill="1" applyBorder="1" applyAlignment="1">
      <alignment horizontal="center" vertical="center"/>
    </xf>
    <xf numFmtId="164" fontId="5" fillId="15" borderId="10" xfId="1" applyNumberFormat="1" applyFont="1" applyFill="1" applyBorder="1" applyAlignment="1">
      <alignment horizontal="center" vertical="center"/>
    </xf>
    <xf numFmtId="0" fontId="24" fillId="0" borderId="10" xfId="0" applyFont="1" applyBorder="1" applyAlignment="1">
      <alignment horizontal="left" vertical="center" wrapText="1"/>
    </xf>
    <xf numFmtId="0" fontId="24" fillId="0" borderId="18" xfId="0" applyFont="1" applyBorder="1" applyAlignment="1">
      <alignment horizontal="left" vertical="center" wrapText="1"/>
    </xf>
    <xf numFmtId="165" fontId="0" fillId="0" borderId="0" xfId="0" applyNumberFormat="1"/>
    <xf numFmtId="0" fontId="1" fillId="5" borderId="0" xfId="1" applyFill="1" applyAlignment="1">
      <alignment vertical="center"/>
    </xf>
    <xf numFmtId="0" fontId="1" fillId="8" borderId="4" xfId="1" applyFill="1" applyBorder="1" applyAlignment="1">
      <alignment horizontal="left" vertical="center" wrapText="1"/>
    </xf>
    <xf numFmtId="0" fontId="1" fillId="8" borderId="5" xfId="1" applyFill="1" applyBorder="1" applyAlignment="1">
      <alignment horizontal="center" vertical="center" wrapText="1"/>
    </xf>
    <xf numFmtId="4" fontId="1" fillId="8" borderId="5" xfId="1" applyNumberFormat="1" applyFill="1" applyBorder="1" applyAlignment="1">
      <alignment horizontal="right" vertical="center" wrapText="1"/>
    </xf>
    <xf numFmtId="4" fontId="1" fillId="8" borderId="5" xfId="1" applyNumberFormat="1" applyFill="1" applyBorder="1" applyAlignment="1">
      <alignment horizontal="right" vertical="center"/>
    </xf>
    <xf numFmtId="4" fontId="1" fillId="8" borderId="6" xfId="1" applyNumberFormat="1" applyFill="1" applyBorder="1" applyAlignment="1">
      <alignment horizontal="right" vertical="center"/>
    </xf>
    <xf numFmtId="4" fontId="1" fillId="8" borderId="1" xfId="1" applyNumberFormat="1" applyFill="1" applyBorder="1" applyAlignment="1">
      <alignment horizontal="right" vertical="center"/>
    </xf>
    <xf numFmtId="0" fontId="0" fillId="5" borderId="0" xfId="0" applyFill="1" applyAlignment="1">
      <alignment horizontal="center" vertical="center"/>
    </xf>
    <xf numFmtId="49" fontId="1" fillId="8" borderId="9" xfId="1" applyNumberFormat="1" applyFill="1" applyBorder="1" applyAlignment="1">
      <alignment horizontal="center" vertical="center"/>
    </xf>
    <xf numFmtId="0" fontId="21" fillId="0" borderId="9" xfId="0" applyFont="1" applyBorder="1" applyAlignment="1" applyProtection="1">
      <alignment vertical="center"/>
      <protection locked="0"/>
    </xf>
    <xf numFmtId="0" fontId="1" fillId="7" borderId="16" xfId="1" applyFill="1" applyBorder="1" applyAlignment="1">
      <alignment horizontal="center" vertical="center" wrapText="1"/>
    </xf>
    <xf numFmtId="0" fontId="1" fillId="7" borderId="16" xfId="1" applyFill="1" applyBorder="1" applyAlignment="1">
      <alignment horizontal="right" vertical="center" wrapText="1"/>
    </xf>
    <xf numFmtId="4" fontId="1" fillId="7" borderId="16" xfId="1" applyNumberFormat="1" applyFill="1" applyBorder="1" applyAlignment="1">
      <alignment horizontal="right" vertical="center"/>
    </xf>
    <xf numFmtId="0" fontId="0" fillId="0" borderId="19" xfId="0" applyBorder="1" applyAlignment="1">
      <alignment vertical="center"/>
    </xf>
    <xf numFmtId="49" fontId="1" fillId="7" borderId="16" xfId="1" applyNumberFormat="1" applyFill="1" applyBorder="1" applyAlignment="1">
      <alignment horizontal="center" vertical="center"/>
    </xf>
    <xf numFmtId="0" fontId="1" fillId="8" borderId="9" xfId="1" applyFill="1" applyBorder="1" applyAlignment="1">
      <alignment horizontal="center" vertical="center" wrapText="1"/>
    </xf>
    <xf numFmtId="4" fontId="1" fillId="8" borderId="9" xfId="1" applyNumberFormat="1" applyFill="1" applyBorder="1" applyAlignment="1">
      <alignment horizontal="right" vertical="center" wrapText="1"/>
    </xf>
    <xf numFmtId="49" fontId="26" fillId="7" borderId="4" xfId="1" applyNumberFormat="1" applyFont="1" applyFill="1" applyBorder="1" applyAlignment="1">
      <alignment horizontal="center" vertical="center"/>
    </xf>
    <xf numFmtId="0" fontId="1" fillId="17" borderId="16" xfId="1" applyFill="1" applyBorder="1" applyAlignment="1">
      <alignment horizontal="left" vertical="center" wrapText="1"/>
    </xf>
    <xf numFmtId="0" fontId="1" fillId="17" borderId="17" xfId="1" applyFill="1" applyBorder="1" applyAlignment="1">
      <alignment horizontal="center" vertical="center" wrapText="1"/>
    </xf>
    <xf numFmtId="0" fontId="1" fillId="17" borderId="19" xfId="1" applyFill="1" applyBorder="1" applyAlignment="1">
      <alignment horizontal="center" vertical="center" wrapText="1"/>
    </xf>
    <xf numFmtId="4" fontId="1" fillId="17" borderId="19" xfId="1" applyNumberFormat="1" applyFill="1" applyBorder="1" applyAlignment="1">
      <alignment horizontal="right" vertical="center" wrapText="1"/>
    </xf>
    <xf numFmtId="4" fontId="1" fillId="17" borderId="19" xfId="1" applyNumberFormat="1" applyFill="1" applyBorder="1" applyAlignment="1">
      <alignment horizontal="right" vertical="center"/>
    </xf>
    <xf numFmtId="0" fontId="0" fillId="2" borderId="19" xfId="0" applyFill="1" applyBorder="1" applyAlignment="1">
      <alignment horizontal="center" vertical="center"/>
    </xf>
    <xf numFmtId="49" fontId="1" fillId="17" borderId="19" xfId="1" applyNumberFormat="1" applyFill="1" applyBorder="1" applyAlignment="1">
      <alignment horizontal="center" vertical="center"/>
    </xf>
    <xf numFmtId="4" fontId="1" fillId="7" borderId="9" xfId="1" applyNumberFormat="1" applyFill="1" applyBorder="1" applyAlignment="1">
      <alignment horizontal="right" vertical="center"/>
    </xf>
    <xf numFmtId="0" fontId="1" fillId="7" borderId="9" xfId="1" applyFill="1" applyBorder="1" applyAlignment="1">
      <alignment horizontal="center" vertical="center" wrapText="1"/>
    </xf>
    <xf numFmtId="0" fontId="1" fillId="18" borderId="4" xfId="1" applyFill="1" applyBorder="1" applyAlignment="1">
      <alignment horizontal="center" vertical="center"/>
    </xf>
    <xf numFmtId="4" fontId="5" fillId="18" borderId="9" xfId="1" applyNumberFormat="1" applyFont="1" applyFill="1" applyBorder="1" applyAlignment="1">
      <alignment horizontal="right" vertical="center"/>
    </xf>
    <xf numFmtId="0" fontId="1" fillId="0" borderId="0" xfId="1" applyAlignment="1">
      <alignment vertical="center"/>
    </xf>
    <xf numFmtId="0" fontId="3" fillId="2" borderId="0" xfId="1" applyFont="1" applyFill="1" applyAlignment="1">
      <alignment horizontal="center" vertical="center"/>
    </xf>
    <xf numFmtId="0" fontId="4" fillId="0" borderId="0" xfId="1" applyFont="1" applyAlignment="1">
      <alignment horizontal="left" vertical="center"/>
    </xf>
    <xf numFmtId="0" fontId="5" fillId="0" borderId="0" xfId="1" applyFont="1" applyAlignment="1">
      <alignment horizontal="center" vertical="center"/>
    </xf>
    <xf numFmtId="0" fontId="8" fillId="0" borderId="0" xfId="2" applyFont="1" applyAlignment="1">
      <alignment horizontal="left" vertical="center" wrapText="1"/>
    </xf>
    <xf numFmtId="0" fontId="12" fillId="0" borderId="0" xfId="1" applyFont="1" applyAlignment="1">
      <alignment horizontal="left" vertical="center" wrapText="1"/>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11" fillId="0" borderId="0" xfId="2" applyFont="1" applyAlignment="1">
      <alignment horizontal="left" vertical="center"/>
    </xf>
    <xf numFmtId="0" fontId="4" fillId="18" borderId="9" xfId="1" applyFont="1" applyFill="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10" fillId="0" borderId="0" xfId="1" applyFont="1" applyAlignment="1">
      <alignment horizontal="left" vertical="center" wrapText="1"/>
    </xf>
    <xf numFmtId="0" fontId="4" fillId="18" borderId="4" xfId="1" applyFont="1" applyFill="1" applyBorder="1" applyAlignment="1">
      <alignment horizontal="center" vertical="center"/>
    </xf>
    <xf numFmtId="0" fontId="4" fillId="18" borderId="5" xfId="1" applyFont="1" applyFill="1" applyBorder="1" applyAlignment="1">
      <alignment horizontal="center" vertical="center"/>
    </xf>
    <xf numFmtId="0" fontId="4" fillId="18" borderId="6" xfId="1" applyFont="1" applyFill="1" applyBorder="1" applyAlignment="1">
      <alignment horizontal="center" vertical="center"/>
    </xf>
    <xf numFmtId="0" fontId="1" fillId="0" borderId="0" xfId="1" applyAlignment="1">
      <alignment horizontal="center" vertical="center"/>
    </xf>
    <xf numFmtId="4" fontId="1" fillId="0" borderId="0" xfId="1" applyNumberFormat="1" applyAlignment="1">
      <alignment horizontal="center" vertical="center"/>
    </xf>
    <xf numFmtId="0" fontId="10" fillId="0" borderId="0" xfId="1" applyFont="1" applyAlignment="1">
      <alignment horizontal="left" vertical="center"/>
    </xf>
    <xf numFmtId="0" fontId="14" fillId="0" borderId="0" xfId="0" applyFont="1" applyAlignment="1">
      <alignment horizontal="center" vertical="center" wrapText="1"/>
    </xf>
  </cellXfs>
  <cellStyles count="5">
    <cellStyle name="Comma 2" xfId="3" xr:uid="{EA72A8C5-8F14-4E15-A380-C41B4622C37B}"/>
    <cellStyle name="Normal" xfId="0" builtinId="0"/>
    <cellStyle name="Normal 2" xfId="1" xr:uid="{48721D35-AB4A-4538-9005-742F9EE3761B}"/>
    <cellStyle name="Normal 3" xfId="2" xr:uid="{44AD7AAA-D575-4F4A-AA29-36918A6C2627}"/>
    <cellStyle name="Percent 2" xfId="4" xr:uid="{A7DF4C64-1837-42CA-9B48-797EBF020F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1249680</xdr:colOff>
      <xdr:row>0</xdr:row>
      <xdr:rowOff>0</xdr:rowOff>
    </xdr:from>
    <xdr:ext cx="7040880" cy="845820"/>
    <xdr:pic>
      <xdr:nvPicPr>
        <xdr:cNvPr id="2" name="Picture 2">
          <a:extLst>
            <a:ext uri="{FF2B5EF4-FFF2-40B4-BE49-F238E27FC236}">
              <a16:creationId xmlns:a16="http://schemas.microsoft.com/office/drawing/2014/main" id="{9AC26DB3-CB5D-41E4-B6CC-51F8E2352D5F}"/>
            </a:ext>
          </a:extLst>
        </xdr:cNvPr>
        <xdr:cNvPicPr>
          <a:picLocks noChangeAspect="1"/>
        </xdr:cNvPicPr>
      </xdr:nvPicPr>
      <xdr:blipFill>
        <a:blip xmlns:r="http://schemas.openxmlformats.org/officeDocument/2006/relationships" r:embed="rId1"/>
        <a:stretch>
          <a:fillRect/>
        </a:stretch>
      </xdr:blipFill>
      <xdr:spPr>
        <a:xfrm>
          <a:off x="1981200" y="0"/>
          <a:ext cx="7040880" cy="845820"/>
        </a:xfrm>
        <a:prstGeom prst="rect">
          <a:avLst/>
        </a:prstGeom>
        <a:noFill/>
        <a:ln cap="flat">
          <a:noFill/>
        </a:ln>
      </xdr:spPr>
    </xdr:pic>
    <xdr:clientData/>
  </xdr:oneCellAnchor>
  <xdr:twoCellAnchor editAs="oneCell">
    <xdr:from>
      <xdr:col>1</xdr:col>
      <xdr:colOff>327660</xdr:colOff>
      <xdr:row>81</xdr:row>
      <xdr:rowOff>776</xdr:rowOff>
    </xdr:from>
    <xdr:to>
      <xdr:col>2</xdr:col>
      <xdr:colOff>2701990</xdr:colOff>
      <xdr:row>81</xdr:row>
      <xdr:rowOff>617220</xdr:rowOff>
    </xdr:to>
    <xdr:pic>
      <xdr:nvPicPr>
        <xdr:cNvPr id="3" name="Imagine 3" descr="A logo with colorful blocks&#10;&#10;Description automatically generated with medium confidence">
          <a:extLst>
            <a:ext uri="{FF2B5EF4-FFF2-40B4-BE49-F238E27FC236}">
              <a16:creationId xmlns:a16="http://schemas.microsoft.com/office/drawing/2014/main" id="{56C0A51C-58F6-421D-BB5F-7D64DC95F5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680" y="23094041"/>
          <a:ext cx="2938055" cy="616444"/>
        </a:xfrm>
        <a:prstGeom prst="rect">
          <a:avLst/>
        </a:prstGeom>
        <a:noFill/>
      </xdr:spPr>
    </xdr:pic>
    <xdr:clientData/>
  </xdr:twoCellAnchor>
  <xdr:twoCellAnchor editAs="oneCell">
    <xdr:from>
      <xdr:col>11</xdr:col>
      <xdr:colOff>190500</xdr:colOff>
      <xdr:row>81</xdr:row>
      <xdr:rowOff>99060</xdr:rowOff>
    </xdr:from>
    <xdr:to>
      <xdr:col>11</xdr:col>
      <xdr:colOff>520700</xdr:colOff>
      <xdr:row>81</xdr:row>
      <xdr:rowOff>694690</xdr:rowOff>
    </xdr:to>
    <xdr:pic>
      <xdr:nvPicPr>
        <xdr:cNvPr id="4" name="Imagine 2" descr="A logo of a person with a rainbow&#10;&#10;Description automatically generated">
          <a:extLst>
            <a:ext uri="{FF2B5EF4-FFF2-40B4-BE49-F238E27FC236}">
              <a16:creationId xmlns:a16="http://schemas.microsoft.com/office/drawing/2014/main" id="{C9AEF111-B7D2-40D1-B435-50879A2C374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25146000"/>
          <a:ext cx="330200" cy="59563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1249680</xdr:colOff>
      <xdr:row>0</xdr:row>
      <xdr:rowOff>0</xdr:rowOff>
    </xdr:from>
    <xdr:ext cx="7040880" cy="845820"/>
    <xdr:pic>
      <xdr:nvPicPr>
        <xdr:cNvPr id="2" name="Picture 2">
          <a:extLst>
            <a:ext uri="{FF2B5EF4-FFF2-40B4-BE49-F238E27FC236}">
              <a16:creationId xmlns:a16="http://schemas.microsoft.com/office/drawing/2014/main" id="{0F7458AB-96B3-4079-BD23-DB0AED058D8C}"/>
            </a:ext>
          </a:extLst>
        </xdr:cNvPr>
        <xdr:cNvPicPr>
          <a:picLocks noChangeAspect="1"/>
        </xdr:cNvPicPr>
      </xdr:nvPicPr>
      <xdr:blipFill>
        <a:blip xmlns:r="http://schemas.openxmlformats.org/officeDocument/2006/relationships" r:embed="rId1"/>
        <a:stretch>
          <a:fillRect/>
        </a:stretch>
      </xdr:blipFill>
      <xdr:spPr>
        <a:xfrm>
          <a:off x="1981200" y="0"/>
          <a:ext cx="7040880" cy="845820"/>
        </a:xfrm>
        <a:prstGeom prst="rect">
          <a:avLst/>
        </a:prstGeom>
        <a:noFill/>
        <a:ln cap="flat">
          <a:noFill/>
        </a:ln>
      </xdr:spPr>
    </xdr:pic>
    <xdr:clientData/>
  </xdr:oneCellAnchor>
  <xdr:twoCellAnchor editAs="oneCell">
    <xdr:from>
      <xdr:col>1</xdr:col>
      <xdr:colOff>327660</xdr:colOff>
      <xdr:row>69</xdr:row>
      <xdr:rowOff>175260</xdr:rowOff>
    </xdr:from>
    <xdr:to>
      <xdr:col>2</xdr:col>
      <xdr:colOff>2971800</xdr:colOff>
      <xdr:row>70</xdr:row>
      <xdr:rowOff>617221</xdr:rowOff>
    </xdr:to>
    <xdr:pic>
      <xdr:nvPicPr>
        <xdr:cNvPr id="3" name="Imagine 3" descr="A logo with colorful blocks&#10;&#10;Description automatically generated with medium confidence">
          <a:extLst>
            <a:ext uri="{FF2B5EF4-FFF2-40B4-BE49-F238E27FC236}">
              <a16:creationId xmlns:a16="http://schemas.microsoft.com/office/drawing/2014/main" id="{EDF37D5F-F662-4CC0-AEBE-F7437E9AA7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5320" y="21617940"/>
          <a:ext cx="3048000" cy="624841"/>
        </a:xfrm>
        <a:prstGeom prst="rect">
          <a:avLst/>
        </a:prstGeom>
        <a:noFill/>
      </xdr:spPr>
    </xdr:pic>
    <xdr:clientData/>
  </xdr:twoCellAnchor>
  <xdr:twoCellAnchor editAs="oneCell">
    <xdr:from>
      <xdr:col>11</xdr:col>
      <xdr:colOff>190500</xdr:colOff>
      <xdr:row>70</xdr:row>
      <xdr:rowOff>99060</xdr:rowOff>
    </xdr:from>
    <xdr:to>
      <xdr:col>11</xdr:col>
      <xdr:colOff>520700</xdr:colOff>
      <xdr:row>70</xdr:row>
      <xdr:rowOff>694690</xdr:rowOff>
    </xdr:to>
    <xdr:pic>
      <xdr:nvPicPr>
        <xdr:cNvPr id="4" name="Imagine 2" descr="A logo of a person with a rainbow&#10;&#10;Description automatically generated">
          <a:extLst>
            <a:ext uri="{FF2B5EF4-FFF2-40B4-BE49-F238E27FC236}">
              <a16:creationId xmlns:a16="http://schemas.microsoft.com/office/drawing/2014/main" id="{D145F690-0B7B-4A86-845F-731DBC50CDE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63400" y="21724620"/>
          <a:ext cx="330200" cy="59563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CF1A3-786C-49F3-BAFC-CFF4E2BE0461}">
  <dimension ref="A1:N82"/>
  <sheetViews>
    <sheetView tabSelected="1" zoomScale="110" zoomScaleNormal="110" workbookViewId="0">
      <pane xSplit="3" ySplit="13" topLeftCell="D68" activePane="bottomRight" state="frozen"/>
      <selection pane="topRight" activeCell="D1" sqref="D1"/>
      <selection pane="bottomLeft" activeCell="A14" sqref="A14"/>
      <selection pane="bottomRight" activeCell="C75" sqref="C75"/>
    </sheetView>
  </sheetViews>
  <sheetFormatPr defaultColWidth="8.85546875" defaultRowHeight="11.25" x14ac:dyDescent="0.25"/>
  <cols>
    <col min="1" max="1" width="4.7109375" style="48" customWidth="1"/>
    <col min="2" max="2" width="8.42578125" style="29" customWidth="1"/>
    <col min="3" max="3" width="61.85546875" style="48" customWidth="1"/>
    <col min="4" max="4" width="10.85546875" style="29" customWidth="1"/>
    <col min="5" max="5" width="10.5703125" style="48" customWidth="1"/>
    <col min="6" max="6" width="12.5703125" style="103" customWidth="1"/>
    <col min="7" max="7" width="14.140625" style="76" customWidth="1"/>
    <col min="8" max="8" width="9.7109375" style="48" customWidth="1"/>
    <col min="9" max="9" width="14.85546875" style="76" customWidth="1"/>
    <col min="10" max="10" width="15.85546875" style="76" customWidth="1"/>
    <col min="11" max="11" width="14.85546875" style="48" customWidth="1"/>
    <col min="12" max="12" width="44.28515625" style="48" customWidth="1"/>
    <col min="13" max="13" width="8.85546875" style="48" customWidth="1"/>
    <col min="14" max="16384" width="8.85546875" style="48"/>
  </cols>
  <sheetData>
    <row r="1" spans="1:12" x14ac:dyDescent="0.25">
      <c r="A1" s="173"/>
      <c r="B1" s="173"/>
      <c r="C1" s="173"/>
      <c r="D1" s="173"/>
      <c r="E1" s="173"/>
      <c r="F1" s="173"/>
      <c r="G1" s="173"/>
      <c r="H1" s="173"/>
      <c r="I1" s="173"/>
      <c r="J1" s="173"/>
      <c r="K1" s="173"/>
      <c r="L1" s="173"/>
    </row>
    <row r="2" spans="1:12" x14ac:dyDescent="0.25">
      <c r="A2" s="173"/>
      <c r="B2" s="173"/>
      <c r="C2" s="173"/>
      <c r="D2" s="173"/>
      <c r="E2" s="173"/>
      <c r="F2" s="173"/>
      <c r="G2" s="173"/>
      <c r="H2" s="173"/>
      <c r="I2" s="173"/>
      <c r="J2" s="173"/>
      <c r="K2" s="173"/>
      <c r="L2" s="173"/>
    </row>
    <row r="3" spans="1:12" s="15" customFormat="1" ht="15" x14ac:dyDescent="0.25">
      <c r="A3" s="173"/>
      <c r="B3" s="173"/>
      <c r="C3" s="173"/>
      <c r="D3" s="173"/>
      <c r="E3" s="173"/>
      <c r="F3" s="173"/>
      <c r="G3" s="173"/>
      <c r="H3" s="173"/>
      <c r="I3" s="173"/>
      <c r="J3" s="173"/>
      <c r="K3" s="173"/>
      <c r="L3" s="173"/>
    </row>
    <row r="4" spans="1:12" s="15" customFormat="1" ht="15" x14ac:dyDescent="0.25">
      <c r="A4" s="173"/>
      <c r="B4" s="173"/>
      <c r="C4" s="173"/>
      <c r="D4" s="173"/>
      <c r="E4" s="173"/>
      <c r="F4" s="173"/>
      <c r="G4" s="173"/>
      <c r="H4" s="173"/>
      <c r="I4" s="173"/>
      <c r="J4" s="173"/>
      <c r="K4" s="173"/>
      <c r="L4" s="173"/>
    </row>
    <row r="5" spans="1:12" s="15" customFormat="1" ht="15" x14ac:dyDescent="0.25">
      <c r="D5" s="27"/>
      <c r="F5" s="101"/>
      <c r="G5" s="75"/>
      <c r="I5" s="75"/>
      <c r="J5" s="75"/>
    </row>
    <row r="6" spans="1:12" s="15" customFormat="1" ht="15" x14ac:dyDescent="0.25">
      <c r="D6" s="27"/>
      <c r="F6" s="101"/>
      <c r="G6" s="75"/>
      <c r="I6" s="75"/>
      <c r="J6" s="75"/>
      <c r="K6" s="102" t="s">
        <v>36</v>
      </c>
    </row>
    <row r="7" spans="1:12" s="15" customFormat="1" ht="15" x14ac:dyDescent="0.25">
      <c r="D7" s="27"/>
      <c r="E7" s="174" t="s">
        <v>0</v>
      </c>
      <c r="F7" s="174"/>
      <c r="G7" s="174"/>
      <c r="H7" s="174"/>
      <c r="I7" s="174"/>
      <c r="J7" s="75"/>
    </row>
    <row r="8" spans="1:12" s="15" customFormat="1" ht="18.75" x14ac:dyDescent="0.25">
      <c r="B8" s="50"/>
      <c r="C8" s="51"/>
      <c r="D8" s="28"/>
      <c r="E8" s="174"/>
      <c r="F8" s="174"/>
      <c r="G8" s="174"/>
      <c r="H8" s="174"/>
      <c r="I8" s="174"/>
      <c r="J8" s="85"/>
      <c r="K8" s="51"/>
      <c r="L8" s="50"/>
    </row>
    <row r="9" spans="1:12" s="15" customFormat="1" ht="15" x14ac:dyDescent="0.25">
      <c r="B9" s="29"/>
      <c r="C9" s="48"/>
      <c r="D9" s="29"/>
      <c r="E9" s="48"/>
      <c r="F9" s="103"/>
      <c r="G9" s="76"/>
      <c r="H9" s="48"/>
      <c r="I9" s="76"/>
      <c r="J9" s="76"/>
      <c r="K9" s="48"/>
      <c r="L9" s="48"/>
    </row>
    <row r="10" spans="1:12" s="15" customFormat="1" ht="15.75" x14ac:dyDescent="0.25">
      <c r="B10" s="175" t="s">
        <v>64</v>
      </c>
      <c r="C10" s="175"/>
      <c r="D10" s="28"/>
      <c r="E10" s="48"/>
      <c r="F10" s="103"/>
      <c r="G10" s="76"/>
      <c r="H10" s="48"/>
      <c r="I10" s="76"/>
      <c r="J10" s="76"/>
      <c r="K10" s="48"/>
      <c r="L10" s="48"/>
    </row>
    <row r="11" spans="1:12" s="15" customFormat="1" ht="15.75" x14ac:dyDescent="0.25">
      <c r="B11" s="175" t="s">
        <v>65</v>
      </c>
      <c r="C11" s="175"/>
      <c r="D11" s="28"/>
      <c r="E11" s="48"/>
      <c r="F11" s="103"/>
      <c r="G11" s="76"/>
      <c r="H11" s="48"/>
      <c r="I11" s="76"/>
      <c r="J11" s="76"/>
      <c r="K11" s="48"/>
      <c r="L11" s="48"/>
    </row>
    <row r="12" spans="1:12" s="15" customFormat="1" ht="15.75" x14ac:dyDescent="0.25">
      <c r="B12" s="52" t="s">
        <v>175</v>
      </c>
      <c r="C12" s="48"/>
      <c r="D12" s="29"/>
      <c r="E12" s="48"/>
      <c r="F12" s="103"/>
      <c r="G12" s="76"/>
      <c r="H12" s="48"/>
      <c r="I12" s="76"/>
      <c r="J12" s="76"/>
      <c r="K12" s="48"/>
      <c r="L12" s="48"/>
    </row>
    <row r="13" spans="1:12" s="27" customFormat="1" ht="56.45" customHeight="1" x14ac:dyDescent="0.25">
      <c r="B13" s="1" t="s">
        <v>1</v>
      </c>
      <c r="C13" s="1" t="s">
        <v>109</v>
      </c>
      <c r="D13" s="1" t="s">
        <v>66</v>
      </c>
      <c r="E13" s="1" t="s">
        <v>2</v>
      </c>
      <c r="F13" s="1" t="s">
        <v>3</v>
      </c>
      <c r="G13" s="71" t="s">
        <v>4</v>
      </c>
      <c r="H13" s="1" t="s">
        <v>68</v>
      </c>
      <c r="I13" s="74" t="s">
        <v>5</v>
      </c>
      <c r="J13" s="74" t="s">
        <v>88</v>
      </c>
      <c r="K13" s="33" t="s">
        <v>110</v>
      </c>
      <c r="L13" s="1" t="s">
        <v>67</v>
      </c>
    </row>
    <row r="14" spans="1:12" s="27" customFormat="1" ht="16.149999999999999" customHeight="1" x14ac:dyDescent="0.25">
      <c r="B14" s="2" t="s">
        <v>6</v>
      </c>
      <c r="C14" s="2" t="s">
        <v>7</v>
      </c>
      <c r="D14" s="3" t="s">
        <v>8</v>
      </c>
      <c r="E14" s="3" t="s">
        <v>9</v>
      </c>
      <c r="F14" s="4" t="s">
        <v>69</v>
      </c>
      <c r="G14" s="73" t="s">
        <v>70</v>
      </c>
      <c r="H14" s="2" t="s">
        <v>71</v>
      </c>
      <c r="I14" s="73" t="s">
        <v>10</v>
      </c>
      <c r="J14" s="72" t="s">
        <v>72</v>
      </c>
      <c r="K14" s="2" t="s">
        <v>73</v>
      </c>
      <c r="L14" s="2" t="s">
        <v>74</v>
      </c>
    </row>
    <row r="15" spans="1:12" s="15" customFormat="1" ht="15" x14ac:dyDescent="0.25">
      <c r="B15" s="6">
        <v>1</v>
      </c>
      <c r="C15" s="5" t="s">
        <v>11</v>
      </c>
      <c r="D15" s="6"/>
      <c r="E15" s="6"/>
      <c r="F15" s="90"/>
      <c r="G15" s="77"/>
      <c r="H15" s="5"/>
      <c r="I15" s="77"/>
      <c r="J15" s="77"/>
      <c r="K15" s="6"/>
      <c r="L15" s="6"/>
    </row>
    <row r="16" spans="1:12" s="15" customFormat="1" ht="15" x14ac:dyDescent="0.25">
      <c r="B16" s="30" t="s">
        <v>78</v>
      </c>
      <c r="C16" s="53" t="s">
        <v>12</v>
      </c>
      <c r="D16" s="9" t="s">
        <v>13</v>
      </c>
      <c r="E16" s="9"/>
      <c r="F16" s="95"/>
      <c r="G16" s="78"/>
      <c r="H16" s="53"/>
      <c r="I16" s="78"/>
      <c r="J16" s="78"/>
      <c r="K16" s="104"/>
      <c r="L16" s="105"/>
    </row>
    <row r="17" spans="2:12" s="15" customFormat="1" ht="15" x14ac:dyDescent="0.25">
      <c r="B17" s="138" t="s">
        <v>112</v>
      </c>
      <c r="C17" s="122" t="s">
        <v>116</v>
      </c>
      <c r="D17" s="13"/>
      <c r="E17" s="13"/>
      <c r="F17" s="94"/>
      <c r="G17" s="79">
        <f>E17*F17</f>
        <v>0</v>
      </c>
      <c r="H17" s="13" t="s">
        <v>14</v>
      </c>
      <c r="I17" s="79" t="s">
        <v>14</v>
      </c>
      <c r="J17" s="86">
        <f>G17</f>
        <v>0</v>
      </c>
      <c r="K17" s="106"/>
      <c r="L17" s="107"/>
    </row>
    <row r="18" spans="2:12" s="15" customFormat="1" ht="15" x14ac:dyDescent="0.25">
      <c r="B18" s="138" t="s">
        <v>113</v>
      </c>
      <c r="C18" s="122" t="s">
        <v>117</v>
      </c>
      <c r="D18" s="13"/>
      <c r="E18" s="13"/>
      <c r="F18" s="94"/>
      <c r="G18" s="79">
        <f t="shared" ref="G18:G20" si="0">E18*F18</f>
        <v>0</v>
      </c>
      <c r="H18" s="13" t="s">
        <v>14</v>
      </c>
      <c r="I18" s="79" t="s">
        <v>14</v>
      </c>
      <c r="J18" s="86">
        <f t="shared" ref="J18:J20" si="1">G18</f>
        <v>0</v>
      </c>
      <c r="K18" s="106"/>
      <c r="L18" s="107"/>
    </row>
    <row r="19" spans="2:12" s="15" customFormat="1" ht="15" x14ac:dyDescent="0.25">
      <c r="B19" s="138" t="s">
        <v>114</v>
      </c>
      <c r="C19" s="122" t="s">
        <v>118</v>
      </c>
      <c r="D19" s="13"/>
      <c r="E19" s="13"/>
      <c r="F19" s="94"/>
      <c r="G19" s="79">
        <f t="shared" si="0"/>
        <v>0</v>
      </c>
      <c r="H19" s="13" t="s">
        <v>14</v>
      </c>
      <c r="I19" s="79" t="s">
        <v>14</v>
      </c>
      <c r="J19" s="86">
        <f t="shared" si="1"/>
        <v>0</v>
      </c>
      <c r="K19" s="106"/>
      <c r="L19" s="107"/>
    </row>
    <row r="20" spans="2:12" s="15" customFormat="1" ht="15" x14ac:dyDescent="0.25">
      <c r="B20" s="138" t="s">
        <v>115</v>
      </c>
      <c r="C20" s="122" t="s">
        <v>119</v>
      </c>
      <c r="D20" s="13"/>
      <c r="E20" s="13"/>
      <c r="F20" s="94"/>
      <c r="G20" s="79">
        <f t="shared" si="0"/>
        <v>0</v>
      </c>
      <c r="H20" s="13" t="s">
        <v>14</v>
      </c>
      <c r="I20" s="79" t="s">
        <v>14</v>
      </c>
      <c r="J20" s="86">
        <f t="shared" si="1"/>
        <v>0</v>
      </c>
      <c r="K20" s="106"/>
      <c r="L20" s="107"/>
    </row>
    <row r="21" spans="2:12" s="15" customFormat="1" ht="30" x14ac:dyDescent="0.25">
      <c r="B21" s="30" t="s">
        <v>97</v>
      </c>
      <c r="C21" s="59" t="s">
        <v>102</v>
      </c>
      <c r="D21" s="9" t="s">
        <v>13</v>
      </c>
      <c r="E21" s="9"/>
      <c r="F21" s="91"/>
      <c r="G21" s="80"/>
      <c r="H21" s="59"/>
      <c r="I21" s="78"/>
      <c r="J21" s="78"/>
      <c r="K21" s="105"/>
      <c r="L21" s="105"/>
    </row>
    <row r="22" spans="2:12" s="15" customFormat="1" ht="15" x14ac:dyDescent="0.25">
      <c r="B22" s="138" t="s">
        <v>112</v>
      </c>
      <c r="C22" s="122" t="s">
        <v>116</v>
      </c>
      <c r="D22" s="13"/>
      <c r="E22" s="13"/>
      <c r="F22" s="94"/>
      <c r="G22" s="79">
        <f>E22*F22</f>
        <v>0</v>
      </c>
      <c r="H22" s="13" t="s">
        <v>14</v>
      </c>
      <c r="I22" s="79" t="s">
        <v>14</v>
      </c>
      <c r="J22" s="79">
        <f>G22</f>
        <v>0</v>
      </c>
      <c r="K22" s="106"/>
      <c r="L22" s="34"/>
    </row>
    <row r="23" spans="2:12" s="15" customFormat="1" ht="15" x14ac:dyDescent="0.25">
      <c r="B23" s="138" t="s">
        <v>113</v>
      </c>
      <c r="C23" s="122" t="s">
        <v>117</v>
      </c>
      <c r="D23" s="13"/>
      <c r="E23" s="13"/>
      <c r="F23" s="94"/>
      <c r="G23" s="79">
        <f t="shared" ref="G23:G25" si="2">E23*F23</f>
        <v>0</v>
      </c>
      <c r="H23" s="13" t="s">
        <v>14</v>
      </c>
      <c r="I23" s="79" t="s">
        <v>14</v>
      </c>
      <c r="J23" s="79">
        <f t="shared" ref="J23:J25" si="3">G23</f>
        <v>0</v>
      </c>
      <c r="K23" s="106"/>
      <c r="L23" s="34"/>
    </row>
    <row r="24" spans="2:12" s="15" customFormat="1" ht="15" x14ac:dyDescent="0.25">
      <c r="B24" s="138" t="s">
        <v>114</v>
      </c>
      <c r="C24" s="122" t="s">
        <v>118</v>
      </c>
      <c r="D24" s="13"/>
      <c r="E24" s="13"/>
      <c r="F24" s="94"/>
      <c r="G24" s="79">
        <f t="shared" si="2"/>
        <v>0</v>
      </c>
      <c r="H24" s="13" t="s">
        <v>14</v>
      </c>
      <c r="I24" s="79" t="s">
        <v>14</v>
      </c>
      <c r="J24" s="79">
        <f t="shared" si="3"/>
        <v>0</v>
      </c>
      <c r="K24" s="106"/>
      <c r="L24" s="34"/>
    </row>
    <row r="25" spans="2:12" s="15" customFormat="1" ht="15" x14ac:dyDescent="0.25">
      <c r="B25" s="138" t="s">
        <v>115</v>
      </c>
      <c r="C25" s="122" t="s">
        <v>119</v>
      </c>
      <c r="D25" s="13"/>
      <c r="E25" s="13"/>
      <c r="F25" s="94"/>
      <c r="G25" s="79">
        <f t="shared" si="2"/>
        <v>0</v>
      </c>
      <c r="H25" s="13" t="s">
        <v>14</v>
      </c>
      <c r="I25" s="79" t="s">
        <v>14</v>
      </c>
      <c r="J25" s="79">
        <f t="shared" si="3"/>
        <v>0</v>
      </c>
      <c r="K25" s="106"/>
      <c r="L25" s="34"/>
    </row>
    <row r="26" spans="2:12" s="15" customFormat="1" ht="30" x14ac:dyDescent="0.25">
      <c r="B26" s="7">
        <v>2</v>
      </c>
      <c r="C26" s="5" t="s">
        <v>15</v>
      </c>
      <c r="D26" s="6" t="s">
        <v>16</v>
      </c>
      <c r="E26" s="6"/>
      <c r="F26" s="90"/>
      <c r="G26" s="77"/>
      <c r="H26" s="5"/>
      <c r="I26" s="87"/>
      <c r="J26" s="87"/>
      <c r="K26" s="108"/>
      <c r="L26" s="108"/>
    </row>
    <row r="27" spans="2:12" s="15" customFormat="1" ht="15" x14ac:dyDescent="0.25">
      <c r="B27" s="133" t="s">
        <v>79</v>
      </c>
      <c r="C27" s="135" t="s">
        <v>17</v>
      </c>
      <c r="D27" s="8"/>
      <c r="E27" s="8"/>
      <c r="F27" s="91"/>
      <c r="G27" s="80">
        <f>E27*F27</f>
        <v>0</v>
      </c>
      <c r="H27" s="8"/>
      <c r="I27" s="78">
        <f>G27*H27</f>
        <v>0</v>
      </c>
      <c r="J27" s="78">
        <f>G27+I27</f>
        <v>0</v>
      </c>
      <c r="K27" s="106"/>
      <c r="L27" s="30"/>
    </row>
    <row r="28" spans="2:12" s="15" customFormat="1" ht="15" x14ac:dyDescent="0.25">
      <c r="B28" s="133" t="s">
        <v>80</v>
      </c>
      <c r="C28" s="135" t="s">
        <v>18</v>
      </c>
      <c r="D28" s="8"/>
      <c r="E28" s="8"/>
      <c r="F28" s="91"/>
      <c r="G28" s="80">
        <f t="shared" ref="G28:G30" si="4">E28*F28</f>
        <v>0</v>
      </c>
      <c r="H28" s="8"/>
      <c r="I28" s="78">
        <f t="shared" ref="I28:I30" si="5">G28*H28</f>
        <v>0</v>
      </c>
      <c r="J28" s="78">
        <f t="shared" ref="J28:J30" si="6">G28+I28</f>
        <v>0</v>
      </c>
      <c r="K28" s="106"/>
      <c r="L28" s="30"/>
    </row>
    <row r="29" spans="2:12" s="15" customFormat="1" ht="75" x14ac:dyDescent="0.25">
      <c r="B29" s="133" t="s">
        <v>81</v>
      </c>
      <c r="C29" s="135" t="s">
        <v>19</v>
      </c>
      <c r="D29" s="8"/>
      <c r="E29" s="8"/>
      <c r="F29" s="91"/>
      <c r="G29" s="80">
        <f t="shared" si="4"/>
        <v>0</v>
      </c>
      <c r="H29" s="8"/>
      <c r="I29" s="78">
        <f t="shared" si="5"/>
        <v>0</v>
      </c>
      <c r="J29" s="78">
        <f t="shared" si="6"/>
        <v>0</v>
      </c>
      <c r="K29" s="106"/>
      <c r="L29" s="30"/>
    </row>
    <row r="30" spans="2:12" s="15" customFormat="1" ht="30" x14ac:dyDescent="0.25">
      <c r="B30" s="136" t="s">
        <v>82</v>
      </c>
      <c r="C30" s="137" t="s">
        <v>20</v>
      </c>
      <c r="D30" s="10"/>
      <c r="E30" s="10"/>
      <c r="F30" s="92"/>
      <c r="G30" s="80">
        <f t="shared" si="4"/>
        <v>0</v>
      </c>
      <c r="H30" s="8"/>
      <c r="I30" s="78">
        <f t="shared" si="5"/>
        <v>0</v>
      </c>
      <c r="J30" s="78">
        <f t="shared" si="6"/>
        <v>0</v>
      </c>
      <c r="K30" s="106"/>
      <c r="L30" s="30"/>
    </row>
    <row r="31" spans="2:12" s="15" customFormat="1" ht="45" x14ac:dyDescent="0.25">
      <c r="B31" s="7">
        <v>3</v>
      </c>
      <c r="C31" s="5" t="s">
        <v>103</v>
      </c>
      <c r="D31" s="6" t="s">
        <v>16</v>
      </c>
      <c r="E31" s="6"/>
      <c r="F31" s="90"/>
      <c r="G31" s="77"/>
      <c r="H31" s="6"/>
      <c r="I31" s="82"/>
      <c r="J31" s="82"/>
      <c r="K31" s="37"/>
      <c r="L31" s="37"/>
    </row>
    <row r="32" spans="2:12" s="15" customFormat="1" ht="15" x14ac:dyDescent="0.25">
      <c r="B32" s="133" t="s">
        <v>98</v>
      </c>
      <c r="C32" s="131" t="s">
        <v>140</v>
      </c>
      <c r="D32" s="13"/>
      <c r="E32" s="13"/>
      <c r="F32" s="94"/>
      <c r="G32" s="79">
        <f>E32*F32</f>
        <v>0</v>
      </c>
      <c r="H32" s="8"/>
      <c r="I32" s="79">
        <f>G32*H32</f>
        <v>0</v>
      </c>
      <c r="J32" s="79">
        <f>G32+I32</f>
        <v>0</v>
      </c>
      <c r="K32" s="106"/>
      <c r="L32" s="34"/>
    </row>
    <row r="33" spans="2:12" s="15" customFormat="1" ht="15" x14ac:dyDescent="0.25">
      <c r="B33" s="133" t="s">
        <v>153</v>
      </c>
      <c r="C33" s="131" t="s">
        <v>141</v>
      </c>
      <c r="D33" s="13"/>
      <c r="E33" s="13"/>
      <c r="F33" s="94"/>
      <c r="G33" s="79">
        <f t="shared" ref="G33:G36" si="7">E33*F33</f>
        <v>0</v>
      </c>
      <c r="H33" s="8"/>
      <c r="I33" s="79">
        <f t="shared" ref="I33:I36" si="8">G33*H33</f>
        <v>0</v>
      </c>
      <c r="J33" s="79">
        <f t="shared" ref="J33:J36" si="9">G33+I33</f>
        <v>0</v>
      </c>
      <c r="K33" s="106"/>
      <c r="L33" s="34"/>
    </row>
    <row r="34" spans="2:12" s="15" customFormat="1" ht="15" x14ac:dyDescent="0.25">
      <c r="B34" s="133" t="s">
        <v>154</v>
      </c>
      <c r="C34" s="131" t="s">
        <v>142</v>
      </c>
      <c r="D34" s="13"/>
      <c r="E34" s="13"/>
      <c r="F34" s="94"/>
      <c r="G34" s="79">
        <f t="shared" si="7"/>
        <v>0</v>
      </c>
      <c r="H34" s="8"/>
      <c r="I34" s="79">
        <f t="shared" si="8"/>
        <v>0</v>
      </c>
      <c r="J34" s="79">
        <f t="shared" si="9"/>
        <v>0</v>
      </c>
      <c r="K34" s="106"/>
      <c r="L34" s="34"/>
    </row>
    <row r="35" spans="2:12" s="15" customFormat="1" ht="15" x14ac:dyDescent="0.25">
      <c r="B35" s="133" t="s">
        <v>155</v>
      </c>
      <c r="C35" s="131" t="s">
        <v>143</v>
      </c>
      <c r="D35" s="13"/>
      <c r="E35" s="13"/>
      <c r="F35" s="94"/>
      <c r="G35" s="79">
        <f t="shared" si="7"/>
        <v>0</v>
      </c>
      <c r="H35" s="8"/>
      <c r="I35" s="79">
        <f t="shared" si="8"/>
        <v>0</v>
      </c>
      <c r="J35" s="79">
        <f t="shared" si="9"/>
        <v>0</v>
      </c>
      <c r="K35" s="106"/>
      <c r="L35" s="34"/>
    </row>
    <row r="36" spans="2:12" s="15" customFormat="1" ht="15" x14ac:dyDescent="0.25">
      <c r="B36" s="133" t="s">
        <v>156</v>
      </c>
      <c r="C36" s="131" t="s">
        <v>144</v>
      </c>
      <c r="D36" s="13"/>
      <c r="E36" s="13"/>
      <c r="F36" s="94"/>
      <c r="G36" s="79">
        <f t="shared" si="7"/>
        <v>0</v>
      </c>
      <c r="H36" s="8"/>
      <c r="I36" s="79">
        <f t="shared" si="8"/>
        <v>0</v>
      </c>
      <c r="J36" s="79">
        <f t="shared" si="9"/>
        <v>0</v>
      </c>
      <c r="K36" s="106"/>
      <c r="L36" s="34"/>
    </row>
    <row r="37" spans="2:12" s="15" customFormat="1" ht="58.9" customHeight="1" x14ac:dyDescent="0.25">
      <c r="B37" s="7">
        <v>4</v>
      </c>
      <c r="C37" s="5" t="s">
        <v>104</v>
      </c>
      <c r="D37" s="6" t="s">
        <v>16</v>
      </c>
      <c r="E37" s="6"/>
      <c r="F37" s="90"/>
      <c r="G37" s="77"/>
      <c r="H37" s="5"/>
      <c r="I37" s="87"/>
      <c r="J37" s="87"/>
      <c r="K37" s="108"/>
      <c r="L37" s="108"/>
    </row>
    <row r="38" spans="2:12" s="15" customFormat="1" ht="15" x14ac:dyDescent="0.25">
      <c r="B38" s="133" t="s">
        <v>99</v>
      </c>
      <c r="C38" s="132" t="s">
        <v>171</v>
      </c>
      <c r="D38" s="13"/>
      <c r="E38" s="13"/>
      <c r="F38" s="94"/>
      <c r="G38" s="81">
        <f t="shared" ref="G38" si="10">E38*F38</f>
        <v>0</v>
      </c>
      <c r="H38" s="8"/>
      <c r="I38" s="88">
        <f t="shared" ref="I38" si="11">G38*H38</f>
        <v>0</v>
      </c>
      <c r="J38" s="88">
        <f t="shared" ref="J38" si="12">G38+I38</f>
        <v>0</v>
      </c>
      <c r="K38" s="106"/>
      <c r="L38" s="31"/>
    </row>
    <row r="39" spans="2:12" s="15" customFormat="1" ht="15" x14ac:dyDescent="0.25">
      <c r="B39" s="133" t="s">
        <v>139</v>
      </c>
      <c r="C39" s="132" t="s">
        <v>147</v>
      </c>
      <c r="D39" s="13"/>
      <c r="E39" s="13"/>
      <c r="F39" s="94"/>
      <c r="G39" s="81">
        <f>E39*F39</f>
        <v>0</v>
      </c>
      <c r="H39" s="8"/>
      <c r="I39" s="88">
        <f>G39*H39</f>
        <v>0</v>
      </c>
      <c r="J39" s="88">
        <f>G39+I39</f>
        <v>0</v>
      </c>
      <c r="K39" s="106"/>
      <c r="L39" s="31"/>
    </row>
    <row r="40" spans="2:12" s="15" customFormat="1" ht="15" x14ac:dyDescent="0.25">
      <c r="B40" s="133" t="s">
        <v>164</v>
      </c>
      <c r="C40" s="132" t="s">
        <v>146</v>
      </c>
      <c r="D40" s="13"/>
      <c r="E40" s="13"/>
      <c r="F40" s="94"/>
      <c r="G40" s="81">
        <f t="shared" ref="G40:G42" si="13">E40*F40</f>
        <v>0</v>
      </c>
      <c r="H40" s="8"/>
      <c r="I40" s="88">
        <f t="shared" ref="I40:I42" si="14">G40*H40</f>
        <v>0</v>
      </c>
      <c r="J40" s="88">
        <f t="shared" ref="J40:J42" si="15">G40+I40</f>
        <v>0</v>
      </c>
      <c r="K40" s="106"/>
      <c r="L40" s="31"/>
    </row>
    <row r="41" spans="2:12" s="15" customFormat="1" ht="18.600000000000001" customHeight="1" x14ac:dyDescent="0.25">
      <c r="B41" s="133" t="s">
        <v>165</v>
      </c>
      <c r="C41" s="132" t="s">
        <v>145</v>
      </c>
      <c r="D41" s="12"/>
      <c r="E41" s="11"/>
      <c r="F41" s="93"/>
      <c r="G41" s="81">
        <f>E41*F41</f>
        <v>0</v>
      </c>
      <c r="H41" s="8"/>
      <c r="I41" s="88">
        <f>G41*H41</f>
        <v>0</v>
      </c>
      <c r="J41" s="88">
        <f>G41+I41</f>
        <v>0</v>
      </c>
      <c r="K41" s="106"/>
      <c r="L41" s="31"/>
    </row>
    <row r="42" spans="2:12" s="15" customFormat="1" ht="15" x14ac:dyDescent="0.25">
      <c r="B42" s="133" t="s">
        <v>166</v>
      </c>
      <c r="C42" s="132" t="s">
        <v>148</v>
      </c>
      <c r="D42" s="13"/>
      <c r="E42" s="13"/>
      <c r="F42" s="94"/>
      <c r="G42" s="81">
        <f t="shared" si="13"/>
        <v>0</v>
      </c>
      <c r="H42" s="8"/>
      <c r="I42" s="88">
        <f t="shared" si="14"/>
        <v>0</v>
      </c>
      <c r="J42" s="88">
        <f t="shared" si="15"/>
        <v>0</v>
      </c>
      <c r="K42" s="106"/>
      <c r="L42" s="31"/>
    </row>
    <row r="43" spans="2:12" s="15" customFormat="1" ht="43.15" customHeight="1" x14ac:dyDescent="0.25">
      <c r="B43" s="7">
        <v>5</v>
      </c>
      <c r="C43" s="5" t="s">
        <v>105</v>
      </c>
      <c r="D43" s="6" t="s">
        <v>13</v>
      </c>
      <c r="E43" s="6"/>
      <c r="F43" s="90"/>
      <c r="G43" s="77"/>
      <c r="H43" s="5"/>
      <c r="I43" s="87"/>
      <c r="J43" s="87"/>
      <c r="K43" s="108"/>
      <c r="L43" s="108"/>
    </row>
    <row r="44" spans="2:12" s="15" customFormat="1" ht="15" x14ac:dyDescent="0.25">
      <c r="B44" s="133" t="s">
        <v>100</v>
      </c>
      <c r="C44" s="131" t="s">
        <v>170</v>
      </c>
      <c r="D44" s="13"/>
      <c r="E44" s="13"/>
      <c r="F44" s="94"/>
      <c r="G44" s="79">
        <f>E44*F44</f>
        <v>0</v>
      </c>
      <c r="H44" s="8"/>
      <c r="I44" s="79">
        <f>G44*H44</f>
        <v>0</v>
      </c>
      <c r="J44" s="79">
        <f>G44+I44</f>
        <v>0</v>
      </c>
      <c r="K44" s="106"/>
      <c r="L44" s="34"/>
    </row>
    <row r="45" spans="2:12" s="15" customFormat="1" ht="60.6" customHeight="1" x14ac:dyDescent="0.25">
      <c r="B45" s="7">
        <v>6</v>
      </c>
      <c r="C45" s="5" t="s">
        <v>21</v>
      </c>
      <c r="D45" s="6" t="s">
        <v>13</v>
      </c>
      <c r="E45" s="6"/>
      <c r="F45" s="90"/>
      <c r="G45" s="77"/>
      <c r="H45" s="5"/>
      <c r="I45" s="82"/>
      <c r="J45" s="82"/>
      <c r="K45" s="32"/>
      <c r="L45" s="32"/>
    </row>
    <row r="46" spans="2:12" s="15" customFormat="1" ht="15" x14ac:dyDescent="0.25">
      <c r="B46" s="133" t="s">
        <v>163</v>
      </c>
      <c r="C46" s="131" t="s">
        <v>149</v>
      </c>
      <c r="D46" s="13"/>
      <c r="E46" s="13"/>
      <c r="F46" s="94"/>
      <c r="G46" s="79">
        <f>E46*F46</f>
        <v>0</v>
      </c>
      <c r="H46" s="8"/>
      <c r="I46" s="79">
        <f>G46*H46</f>
        <v>0</v>
      </c>
      <c r="J46" s="79">
        <f>G46+I46</f>
        <v>0</v>
      </c>
      <c r="K46" s="106"/>
      <c r="L46" s="34"/>
    </row>
    <row r="47" spans="2:12" s="15" customFormat="1" ht="15" x14ac:dyDescent="0.25">
      <c r="B47" s="7">
        <v>7</v>
      </c>
      <c r="C47" s="5" t="s">
        <v>22</v>
      </c>
      <c r="D47" s="6" t="s">
        <v>13</v>
      </c>
      <c r="E47" s="6"/>
      <c r="F47" s="90"/>
      <c r="G47" s="77"/>
      <c r="H47" s="5"/>
      <c r="I47" s="82"/>
      <c r="J47" s="82"/>
      <c r="K47" s="32"/>
      <c r="L47" s="32"/>
    </row>
    <row r="48" spans="2:12" s="15" customFormat="1" ht="15" x14ac:dyDescent="0.25">
      <c r="B48" s="133" t="s">
        <v>101</v>
      </c>
      <c r="C48" s="131" t="s">
        <v>150</v>
      </c>
      <c r="D48" s="13"/>
      <c r="E48" s="13"/>
      <c r="F48" s="94"/>
      <c r="G48" s="79">
        <f>E48*F48</f>
        <v>0</v>
      </c>
      <c r="H48" s="8"/>
      <c r="I48" s="79">
        <f>G48*H48</f>
        <v>0</v>
      </c>
      <c r="J48" s="79">
        <f>G48+I48</f>
        <v>0</v>
      </c>
      <c r="K48" s="106"/>
      <c r="L48" s="34"/>
    </row>
    <row r="49" spans="2:12" s="15" customFormat="1" ht="30" x14ac:dyDescent="0.25">
      <c r="B49" s="7">
        <v>8</v>
      </c>
      <c r="C49" s="5" t="s">
        <v>23</v>
      </c>
      <c r="D49" s="6" t="s">
        <v>16</v>
      </c>
      <c r="E49" s="6"/>
      <c r="F49" s="90"/>
      <c r="G49" s="77"/>
      <c r="H49" s="5"/>
      <c r="I49" s="82"/>
      <c r="J49" s="82"/>
      <c r="K49" s="32"/>
      <c r="L49" s="32"/>
    </row>
    <row r="50" spans="2:12" s="15" customFormat="1" ht="15" x14ac:dyDescent="0.25">
      <c r="B50" s="133" t="s">
        <v>162</v>
      </c>
      <c r="C50" s="131" t="s">
        <v>151</v>
      </c>
      <c r="D50" s="13"/>
      <c r="E50" s="13"/>
      <c r="F50" s="94"/>
      <c r="G50" s="79">
        <f>E50*F50</f>
        <v>0</v>
      </c>
      <c r="H50" s="8"/>
      <c r="I50" s="79">
        <f>G50*H50</f>
        <v>0</v>
      </c>
      <c r="J50" s="79">
        <f>G50+I50</f>
        <v>0</v>
      </c>
      <c r="K50" s="106"/>
      <c r="L50" s="34"/>
    </row>
    <row r="51" spans="2:12" s="15" customFormat="1" ht="30" x14ac:dyDescent="0.25">
      <c r="B51" s="7">
        <v>9</v>
      </c>
      <c r="C51" s="5" t="s">
        <v>24</v>
      </c>
      <c r="D51" s="6" t="s">
        <v>16</v>
      </c>
      <c r="E51" s="6"/>
      <c r="F51" s="90"/>
      <c r="G51" s="77"/>
      <c r="H51" s="5"/>
      <c r="I51" s="87"/>
      <c r="J51" s="87"/>
      <c r="K51" s="108"/>
      <c r="L51" s="108"/>
    </row>
    <row r="52" spans="2:12" s="15" customFormat="1" ht="15" x14ac:dyDescent="0.25">
      <c r="B52" s="133" t="s">
        <v>161</v>
      </c>
      <c r="C52" s="131" t="s">
        <v>151</v>
      </c>
      <c r="D52" s="13"/>
      <c r="E52" s="57"/>
      <c r="F52" s="94"/>
      <c r="G52" s="79">
        <f>E52*F52</f>
        <v>0</v>
      </c>
      <c r="H52" s="8"/>
      <c r="I52" s="79">
        <f>G52*H52</f>
        <v>0</v>
      </c>
      <c r="J52" s="79">
        <f>G52+I52</f>
        <v>0</v>
      </c>
      <c r="K52" s="106"/>
      <c r="L52" s="34"/>
    </row>
    <row r="53" spans="2:12" s="15" customFormat="1" ht="30" x14ac:dyDescent="0.25">
      <c r="B53" s="7">
        <v>10</v>
      </c>
      <c r="C53" s="5" t="s">
        <v>25</v>
      </c>
      <c r="D53" s="6" t="s">
        <v>16</v>
      </c>
      <c r="E53" s="6"/>
      <c r="F53" s="90"/>
      <c r="G53" s="77"/>
      <c r="H53" s="5"/>
      <c r="I53" s="82"/>
      <c r="J53" s="82"/>
      <c r="K53" s="32"/>
      <c r="L53" s="32"/>
    </row>
    <row r="54" spans="2:12" s="15" customFormat="1" ht="15" x14ac:dyDescent="0.25">
      <c r="B54" s="133" t="s">
        <v>160</v>
      </c>
      <c r="C54" s="131" t="s">
        <v>151</v>
      </c>
      <c r="D54" s="13"/>
      <c r="E54" s="13"/>
      <c r="F54" s="94"/>
      <c r="G54" s="79">
        <f>E54*F54</f>
        <v>0</v>
      </c>
      <c r="H54" s="8"/>
      <c r="I54" s="79">
        <f>G54*H54</f>
        <v>0</v>
      </c>
      <c r="J54" s="79">
        <f>G54+I54</f>
        <v>0</v>
      </c>
      <c r="K54" s="106"/>
      <c r="L54" s="34"/>
    </row>
    <row r="55" spans="2:12" s="15" customFormat="1" ht="30" x14ac:dyDescent="0.25">
      <c r="B55" s="7">
        <v>11</v>
      </c>
      <c r="C55" s="67" t="s">
        <v>26</v>
      </c>
      <c r="D55" s="6" t="s">
        <v>16</v>
      </c>
      <c r="E55" s="6"/>
      <c r="F55" s="96"/>
      <c r="G55" s="82"/>
      <c r="H55" s="67"/>
      <c r="I55" s="82"/>
      <c r="J55" s="82"/>
      <c r="K55" s="32"/>
      <c r="L55" s="32"/>
    </row>
    <row r="56" spans="2:12" s="15" customFormat="1" ht="15" x14ac:dyDescent="0.25">
      <c r="B56" s="133" t="s">
        <v>159</v>
      </c>
      <c r="C56" s="131" t="s">
        <v>151</v>
      </c>
      <c r="D56" s="13"/>
      <c r="E56" s="13"/>
      <c r="F56" s="94"/>
      <c r="G56" s="79">
        <f>E56*F56</f>
        <v>0</v>
      </c>
      <c r="H56" s="8"/>
      <c r="I56" s="79">
        <f>G56*H56</f>
        <v>0</v>
      </c>
      <c r="J56" s="79">
        <f>G56+I56</f>
        <v>0</v>
      </c>
      <c r="K56" s="106"/>
      <c r="L56" s="34"/>
    </row>
    <row r="57" spans="2:12" s="15" customFormat="1" ht="28.9" customHeight="1" x14ac:dyDescent="0.25">
      <c r="B57" s="7">
        <v>12</v>
      </c>
      <c r="C57" s="5" t="s">
        <v>27</v>
      </c>
      <c r="D57" s="6" t="s">
        <v>16</v>
      </c>
      <c r="E57" s="6"/>
      <c r="F57" s="90"/>
      <c r="G57" s="77"/>
      <c r="H57" s="5"/>
      <c r="I57" s="82"/>
      <c r="J57" s="82"/>
      <c r="K57" s="32"/>
      <c r="L57" s="32"/>
    </row>
    <row r="58" spans="2:12" s="15" customFormat="1" ht="15" x14ac:dyDescent="0.25">
      <c r="B58" s="133" t="s">
        <v>158</v>
      </c>
      <c r="C58" s="131" t="s">
        <v>151</v>
      </c>
      <c r="D58" s="13"/>
      <c r="E58" s="13"/>
      <c r="F58" s="94"/>
      <c r="G58" s="79">
        <f>E58*F58</f>
        <v>0</v>
      </c>
      <c r="H58" s="8"/>
      <c r="I58" s="79">
        <f>G58*H58</f>
        <v>0</v>
      </c>
      <c r="J58" s="79">
        <f>G58+I58</f>
        <v>0</v>
      </c>
      <c r="K58" s="106"/>
      <c r="L58" s="34"/>
    </row>
    <row r="59" spans="2:12" s="15" customFormat="1" ht="30" x14ac:dyDescent="0.25">
      <c r="B59" s="7">
        <v>13</v>
      </c>
      <c r="C59" s="5" t="s">
        <v>28</v>
      </c>
      <c r="D59" s="6" t="s">
        <v>16</v>
      </c>
      <c r="E59" s="6"/>
      <c r="F59" s="96"/>
      <c r="G59" s="82"/>
      <c r="H59" s="67"/>
      <c r="I59" s="82"/>
      <c r="J59" s="82"/>
      <c r="K59" s="32"/>
      <c r="L59" s="32"/>
    </row>
    <row r="60" spans="2:12" s="15" customFormat="1" ht="15" x14ac:dyDescent="0.25">
      <c r="B60" s="133" t="s">
        <v>157</v>
      </c>
      <c r="C60" s="131" t="s">
        <v>151</v>
      </c>
      <c r="D60" s="13"/>
      <c r="E60" s="13"/>
      <c r="F60" s="94"/>
      <c r="G60" s="79">
        <f>E60*F60</f>
        <v>0</v>
      </c>
      <c r="H60" s="8"/>
      <c r="I60" s="79">
        <f>G60*H60</f>
        <v>0</v>
      </c>
      <c r="J60" s="79">
        <f>G60+I60</f>
        <v>0</v>
      </c>
      <c r="K60" s="106"/>
      <c r="L60" s="34"/>
    </row>
    <row r="61" spans="2:12" s="15" customFormat="1" ht="30.6" customHeight="1" x14ac:dyDescent="0.25">
      <c r="B61" s="7">
        <v>14</v>
      </c>
      <c r="C61" s="5" t="s">
        <v>106</v>
      </c>
      <c r="D61" s="6" t="s">
        <v>16</v>
      </c>
      <c r="E61" s="6"/>
      <c r="F61" s="90"/>
      <c r="G61" s="77"/>
      <c r="H61" s="5"/>
      <c r="I61" s="82"/>
      <c r="J61" s="82"/>
      <c r="K61" s="32"/>
      <c r="L61" s="32"/>
    </row>
    <row r="62" spans="2:12" s="15" customFormat="1" ht="15" x14ac:dyDescent="0.25">
      <c r="B62" s="133" t="s">
        <v>152</v>
      </c>
      <c r="C62" s="131" t="s">
        <v>151</v>
      </c>
      <c r="D62" s="13"/>
      <c r="E62" s="13"/>
      <c r="F62" s="94"/>
      <c r="G62" s="79">
        <f>E62*F62</f>
        <v>0</v>
      </c>
      <c r="H62" s="8"/>
      <c r="I62" s="79">
        <f>G62*H62</f>
        <v>0</v>
      </c>
      <c r="J62" s="79">
        <f>G62+I62</f>
        <v>0</v>
      </c>
      <c r="K62" s="106"/>
      <c r="L62" s="34"/>
    </row>
    <row r="63" spans="2:12" s="15" customFormat="1" ht="30" x14ac:dyDescent="0.25">
      <c r="B63" s="7">
        <v>15</v>
      </c>
      <c r="C63" s="5" t="s">
        <v>107</v>
      </c>
      <c r="D63" s="6" t="s">
        <v>16</v>
      </c>
      <c r="E63" s="6"/>
      <c r="F63" s="90"/>
      <c r="G63" s="77"/>
      <c r="H63" s="5"/>
      <c r="I63" s="82"/>
      <c r="J63" s="82"/>
      <c r="K63" s="32"/>
      <c r="L63" s="32"/>
    </row>
    <row r="64" spans="2:12" s="15" customFormat="1" ht="15" x14ac:dyDescent="0.25">
      <c r="B64" s="133" t="s">
        <v>83</v>
      </c>
      <c r="C64" s="134" t="s">
        <v>29</v>
      </c>
      <c r="D64" s="9"/>
      <c r="E64" s="9"/>
      <c r="F64" s="95"/>
      <c r="G64" s="78">
        <f>E64*F64</f>
        <v>0</v>
      </c>
      <c r="H64" s="8"/>
      <c r="I64" s="78">
        <f>G64*H64</f>
        <v>0</v>
      </c>
      <c r="J64" s="78">
        <f>G64+I64</f>
        <v>0</v>
      </c>
      <c r="K64" s="106"/>
      <c r="L64" s="30"/>
    </row>
    <row r="65" spans="2:14" s="15" customFormat="1" ht="15" x14ac:dyDescent="0.25">
      <c r="B65" s="133" t="s">
        <v>84</v>
      </c>
      <c r="C65" s="135" t="s">
        <v>30</v>
      </c>
      <c r="D65" s="8"/>
      <c r="E65" s="8"/>
      <c r="F65" s="91"/>
      <c r="G65" s="78">
        <f t="shared" ref="G65:G67" si="16">E65*F65</f>
        <v>0</v>
      </c>
      <c r="H65" s="8"/>
      <c r="I65" s="78">
        <f t="shared" ref="I65:J68" si="17">G65*H65</f>
        <v>0</v>
      </c>
      <c r="J65" s="78">
        <f t="shared" ref="J65:J67" si="18">G65+I65</f>
        <v>0</v>
      </c>
      <c r="K65" s="106"/>
      <c r="L65" s="30"/>
    </row>
    <row r="66" spans="2:14" s="15" customFormat="1" ht="30" x14ac:dyDescent="0.25">
      <c r="B66" s="133" t="s">
        <v>85</v>
      </c>
      <c r="C66" s="135" t="s">
        <v>31</v>
      </c>
      <c r="D66" s="8"/>
      <c r="E66" s="8"/>
      <c r="F66" s="91"/>
      <c r="G66" s="78">
        <f t="shared" si="16"/>
        <v>0</v>
      </c>
      <c r="H66" s="8"/>
      <c r="I66" s="78">
        <f t="shared" si="17"/>
        <v>0</v>
      </c>
      <c r="J66" s="78">
        <f t="shared" si="18"/>
        <v>0</v>
      </c>
      <c r="K66" s="106"/>
      <c r="L66" s="30"/>
    </row>
    <row r="67" spans="2:14" s="15" customFormat="1" ht="30" x14ac:dyDescent="0.25">
      <c r="B67" s="133" t="s">
        <v>86</v>
      </c>
      <c r="C67" s="135" t="s">
        <v>32</v>
      </c>
      <c r="D67" s="8"/>
      <c r="E67" s="154"/>
      <c r="F67" s="155"/>
      <c r="G67" s="156">
        <f t="shared" si="16"/>
        <v>0</v>
      </c>
      <c r="H67" s="154"/>
      <c r="I67" s="156">
        <f t="shared" si="17"/>
        <v>0</v>
      </c>
      <c r="J67" s="156">
        <f t="shared" si="18"/>
        <v>0</v>
      </c>
      <c r="K67" s="157"/>
      <c r="L67" s="158"/>
    </row>
    <row r="68" spans="2:14" s="15" customFormat="1" ht="29.45" customHeight="1" x14ac:dyDescent="0.25">
      <c r="B68" s="110" t="s">
        <v>108</v>
      </c>
      <c r="C68" s="162" t="s">
        <v>33</v>
      </c>
      <c r="D68" s="163"/>
      <c r="E68" s="164"/>
      <c r="F68" s="165"/>
      <c r="G68" s="166">
        <f>E68*F68</f>
        <v>0</v>
      </c>
      <c r="H68" s="164"/>
      <c r="I68" s="166">
        <f t="shared" si="17"/>
        <v>0</v>
      </c>
      <c r="J68" s="166">
        <f t="shared" si="17"/>
        <v>0</v>
      </c>
      <c r="K68" s="167"/>
      <c r="L68" s="168"/>
    </row>
    <row r="69" spans="2:14" s="144" customFormat="1" ht="29.45" customHeight="1" x14ac:dyDescent="0.25">
      <c r="B69" s="161" t="s">
        <v>176</v>
      </c>
      <c r="C69" s="153" t="s">
        <v>151</v>
      </c>
      <c r="D69" s="159"/>
      <c r="E69" s="159"/>
      <c r="F69" s="160"/>
      <c r="G69" s="169">
        <f t="shared" ref="G69" si="19">E69*F69</f>
        <v>0</v>
      </c>
      <c r="H69" s="170"/>
      <c r="I69" s="169">
        <f t="shared" ref="I69" si="20">G69*H69</f>
        <v>0</v>
      </c>
      <c r="J69" s="169">
        <f t="shared" ref="J69" si="21">G69+I69</f>
        <v>0</v>
      </c>
      <c r="K69" s="106"/>
      <c r="L69" s="152"/>
    </row>
    <row r="70" spans="2:14" s="15" customFormat="1" ht="23.25" customHeight="1" x14ac:dyDescent="0.25">
      <c r="B70" s="171"/>
      <c r="C70" s="182" t="s">
        <v>111</v>
      </c>
      <c r="D70" s="182"/>
      <c r="E70" s="182"/>
      <c r="F70" s="182"/>
      <c r="G70" s="182"/>
      <c r="H70" s="182"/>
      <c r="I70" s="182"/>
      <c r="J70" s="172">
        <f>SUM(J17:J69)</f>
        <v>0</v>
      </c>
      <c r="K70" s="120"/>
      <c r="L70" s="120"/>
    </row>
    <row r="71" spans="2:14" s="15" customFormat="1" ht="23.25" customHeight="1" x14ac:dyDescent="0.25">
      <c r="B71" s="27"/>
      <c r="C71" s="28"/>
      <c r="D71" s="28"/>
      <c r="E71" s="28"/>
      <c r="F71" s="28"/>
      <c r="G71" s="28"/>
      <c r="H71" s="28"/>
      <c r="I71" s="28"/>
      <c r="J71" s="83"/>
      <c r="K71" s="38"/>
      <c r="L71" s="38"/>
    </row>
    <row r="73" spans="2:14" ht="19.149999999999999" customHeight="1" x14ac:dyDescent="0.25">
      <c r="I73" s="183"/>
      <c r="J73" s="184"/>
      <c r="K73" s="16" t="s">
        <v>34</v>
      </c>
      <c r="L73" s="17"/>
    </row>
    <row r="74" spans="2:14" ht="28.9" customHeight="1" x14ac:dyDescent="0.25">
      <c r="G74" s="83"/>
      <c r="H74" s="68"/>
      <c r="I74" s="179" t="s">
        <v>92</v>
      </c>
      <c r="J74" s="180"/>
      <c r="K74" s="140">
        <f>K75+K76</f>
        <v>0</v>
      </c>
      <c r="L74" s="18"/>
    </row>
    <row r="75" spans="2:14" ht="46.15" customHeight="1" x14ac:dyDescent="0.25">
      <c r="G75" s="83"/>
      <c r="H75" s="68"/>
      <c r="I75" s="179" t="s">
        <v>90</v>
      </c>
      <c r="J75" s="180"/>
      <c r="K75" s="139">
        <f>SUMIF(K17:K69,"subvenție",J17:J69)</f>
        <v>0</v>
      </c>
      <c r="L75" s="98" t="s">
        <v>89</v>
      </c>
      <c r="M75" s="97"/>
      <c r="N75" s="97"/>
    </row>
    <row r="76" spans="2:14" ht="22.9" customHeight="1" x14ac:dyDescent="0.25">
      <c r="G76" s="83"/>
      <c r="H76" s="68"/>
      <c r="I76" s="179" t="s">
        <v>91</v>
      </c>
      <c r="J76" s="180"/>
      <c r="K76" s="19">
        <f>SUMIF(K17:K69,"cofinanțare",J17:J69)</f>
        <v>0</v>
      </c>
      <c r="L76" s="20" t="e">
        <f>K76/K75</f>
        <v>#DIV/0!</v>
      </c>
    </row>
    <row r="77" spans="2:14" ht="29.45" customHeight="1" x14ac:dyDescent="0.25">
      <c r="G77" s="83"/>
      <c r="H77" s="68"/>
      <c r="I77" s="83"/>
      <c r="K77" s="176"/>
      <c r="L77" s="176"/>
    </row>
    <row r="78" spans="2:14" ht="15" x14ac:dyDescent="0.25">
      <c r="J78" s="89"/>
    </row>
    <row r="79" spans="2:14" ht="15" x14ac:dyDescent="0.25">
      <c r="C79" s="69"/>
      <c r="D79" s="69"/>
      <c r="E79" s="69"/>
      <c r="F79" s="109"/>
      <c r="J79" s="89"/>
    </row>
    <row r="80" spans="2:14" ht="15" x14ac:dyDescent="0.25">
      <c r="C80" s="177"/>
      <c r="D80" s="177"/>
      <c r="E80" s="177"/>
      <c r="F80" s="177"/>
      <c r="G80" s="177"/>
      <c r="H80" s="177"/>
      <c r="I80" s="177"/>
      <c r="J80" s="177"/>
      <c r="K80" s="177"/>
    </row>
    <row r="81" spans="3:12" ht="15" x14ac:dyDescent="0.25">
      <c r="C81" s="181"/>
      <c r="D81" s="181"/>
      <c r="E81" s="181"/>
      <c r="F81" s="181"/>
      <c r="G81" s="181"/>
      <c r="H81" s="181"/>
      <c r="I81" s="181"/>
      <c r="J81" s="181"/>
      <c r="K81" s="181"/>
    </row>
    <row r="82" spans="3:12" ht="61.15" customHeight="1" x14ac:dyDescent="0.25">
      <c r="E82" s="178" t="s">
        <v>35</v>
      </c>
      <c r="F82" s="178"/>
      <c r="G82" s="178"/>
      <c r="H82" s="178"/>
      <c r="I82" s="178"/>
      <c r="J82" s="178"/>
      <c r="K82" s="21"/>
      <c r="L82" s="21"/>
    </row>
  </sheetData>
  <sheetProtection formatCells="0" formatColumns="0"/>
  <mergeCells count="13">
    <mergeCell ref="E82:J82"/>
    <mergeCell ref="B11:C11"/>
    <mergeCell ref="I76:J76"/>
    <mergeCell ref="C81:K81"/>
    <mergeCell ref="C70:I70"/>
    <mergeCell ref="I73:J73"/>
    <mergeCell ref="I74:J74"/>
    <mergeCell ref="I75:J75"/>
    <mergeCell ref="A1:L4"/>
    <mergeCell ref="E7:I8"/>
    <mergeCell ref="B10:C10"/>
    <mergeCell ref="K77:L77"/>
    <mergeCell ref="C80:K80"/>
  </mergeCells>
  <dataValidations count="3">
    <dataValidation type="list" allowBlank="1" showInputMessage="1" showErrorMessage="1" sqref="K68" xr:uid="{CC4969EB-9950-4788-8064-D4F4BC627B03}">
      <formula1>"subventie, cofinantare"</formula1>
    </dataValidation>
    <dataValidation type="list" allowBlank="1" showInputMessage="1" showErrorMessage="1" sqref="H27:H30 H32:H36 H44 H46 H48 H50 H52 H54 H56 H58 H60 H62 H38:H42 H64:H69" xr:uid="{C481FC6A-671D-4ADC-B1F3-E8BC65726A9E}">
      <formula1>"0%, 5%, 9%, 19%"</formula1>
    </dataValidation>
    <dataValidation type="list" allowBlank="1" showInputMessage="1" showErrorMessage="1" sqref="K17:K20 K22:K25 K32:K36 K64:K67 K44 K46 K48 K50 K52 K54 K56 K58 K60 K62 K27:K30 K38:K42 K69" xr:uid="{A05EEDBB-92F3-4072-B098-BD53796AE7FA}">
      <formula1>"subvenție, cofinanțare"</formula1>
    </dataValidation>
  </dataValidations>
  <pageMargins left="0.70000000000000007" right="0.70000000000000007" top="0.75" bottom="0.75" header="0.30000000000000004" footer="0.30000000000000004"/>
  <pageSetup paperSize="9" scale="76" fitToWidth="0"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8C75-C50E-44CC-BA8B-8C11FC9E5FE7}">
  <sheetPr>
    <pageSetUpPr fitToPage="1"/>
  </sheetPr>
  <dimension ref="A1:O71"/>
  <sheetViews>
    <sheetView topLeftCell="A3" zoomScaleNormal="100" workbookViewId="0">
      <pane xSplit="3" ySplit="11" topLeftCell="D43" activePane="bottomRight" state="frozen"/>
      <selection activeCell="A3" sqref="A3"/>
      <selection pane="topRight" activeCell="D3" sqref="D3"/>
      <selection pane="bottomLeft" activeCell="A15" sqref="A15"/>
      <selection pane="bottomRight" activeCell="J59" sqref="J59"/>
    </sheetView>
  </sheetViews>
  <sheetFormatPr defaultColWidth="8.85546875" defaultRowHeight="11.25" x14ac:dyDescent="0.25"/>
  <cols>
    <col min="1" max="1" width="4.7109375" style="48" customWidth="1"/>
    <col min="2" max="2" width="5.85546875" style="29" customWidth="1"/>
    <col min="3" max="3" width="63.7109375" style="48" customWidth="1"/>
    <col min="4" max="4" width="10.85546875" style="29" customWidth="1"/>
    <col min="5" max="5" width="10.5703125" style="48" customWidth="1"/>
    <col min="6" max="6" width="12.5703125" style="76" customWidth="1"/>
    <col min="7" max="7" width="14.140625" style="76" customWidth="1"/>
    <col min="8" max="8" width="9.28515625" style="48" customWidth="1"/>
    <col min="9" max="9" width="14.85546875" style="76" customWidth="1"/>
    <col min="10" max="10" width="15.85546875" style="76" customWidth="1"/>
    <col min="11" max="11" width="14.85546875" style="29" customWidth="1"/>
    <col min="12" max="12" width="42.28515625" style="48" customWidth="1"/>
    <col min="13" max="13" width="8.85546875" style="48" customWidth="1"/>
    <col min="14" max="14" width="8.85546875" style="48"/>
    <col min="15" max="15" width="14.42578125" style="48" customWidth="1"/>
    <col min="16" max="16384" width="8.85546875" style="48"/>
  </cols>
  <sheetData>
    <row r="1" spans="1:12" x14ac:dyDescent="0.25">
      <c r="A1" s="173"/>
      <c r="B1" s="173"/>
      <c r="C1" s="173"/>
      <c r="D1" s="173"/>
      <c r="E1" s="173"/>
      <c r="F1" s="173"/>
      <c r="G1" s="173"/>
      <c r="H1" s="173"/>
      <c r="I1" s="173"/>
      <c r="J1" s="173"/>
      <c r="K1" s="173"/>
      <c r="L1" s="173"/>
    </row>
    <row r="2" spans="1:12" x14ac:dyDescent="0.25">
      <c r="A2" s="173"/>
      <c r="B2" s="173"/>
      <c r="C2" s="173"/>
      <c r="D2" s="173"/>
      <c r="E2" s="173"/>
      <c r="F2" s="173"/>
      <c r="G2" s="173"/>
      <c r="H2" s="173"/>
      <c r="I2" s="173"/>
      <c r="J2" s="173"/>
      <c r="K2" s="173"/>
      <c r="L2" s="173"/>
    </row>
    <row r="3" spans="1:12" s="15" customFormat="1" ht="15" x14ac:dyDescent="0.25">
      <c r="A3" s="173"/>
      <c r="B3" s="173"/>
      <c r="C3" s="173"/>
      <c r="D3" s="173"/>
      <c r="E3" s="173"/>
      <c r="F3" s="173"/>
      <c r="G3" s="173"/>
      <c r="H3" s="173"/>
      <c r="I3" s="173"/>
      <c r="J3" s="173"/>
      <c r="K3" s="173"/>
      <c r="L3" s="173"/>
    </row>
    <row r="4" spans="1:12" s="15" customFormat="1" ht="15" x14ac:dyDescent="0.25">
      <c r="A4" s="173"/>
      <c r="B4" s="173"/>
      <c r="C4" s="173"/>
      <c r="D4" s="173"/>
      <c r="E4" s="173"/>
      <c r="F4" s="173"/>
      <c r="G4" s="173"/>
      <c r="H4" s="173"/>
      <c r="I4" s="173"/>
      <c r="J4" s="173"/>
      <c r="K4" s="173"/>
      <c r="L4" s="173"/>
    </row>
    <row r="5" spans="1:12" s="15" customFormat="1" ht="15" x14ac:dyDescent="0.25">
      <c r="D5" s="27"/>
      <c r="F5" s="75"/>
      <c r="G5" s="75"/>
      <c r="I5" s="75"/>
      <c r="J5" s="75"/>
      <c r="K5" s="27"/>
    </row>
    <row r="6" spans="1:12" s="15" customFormat="1" ht="15" x14ac:dyDescent="0.25">
      <c r="D6" s="27"/>
      <c r="F6" s="75"/>
      <c r="G6" s="75"/>
      <c r="I6" s="75"/>
      <c r="J6" s="84"/>
      <c r="K6" s="49" t="s">
        <v>174</v>
      </c>
    </row>
    <row r="7" spans="1:12" s="15" customFormat="1" ht="15" x14ac:dyDescent="0.25">
      <c r="D7" s="27"/>
      <c r="E7" s="174" t="s">
        <v>0</v>
      </c>
      <c r="F7" s="174"/>
      <c r="G7" s="174"/>
      <c r="H7" s="174"/>
      <c r="I7" s="174"/>
      <c r="J7" s="75"/>
      <c r="K7" s="27"/>
    </row>
    <row r="8" spans="1:12" s="15" customFormat="1" ht="18.75" x14ac:dyDescent="0.25">
      <c r="B8" s="50"/>
      <c r="C8" s="51"/>
      <c r="D8" s="28"/>
      <c r="E8" s="174"/>
      <c r="F8" s="174"/>
      <c r="G8" s="174"/>
      <c r="H8" s="174"/>
      <c r="I8" s="174"/>
      <c r="J8" s="85"/>
      <c r="K8" s="28"/>
      <c r="L8" s="50"/>
    </row>
    <row r="9" spans="1:12" s="15" customFormat="1" ht="15.75" x14ac:dyDescent="0.25">
      <c r="B9" s="29"/>
      <c r="C9" s="48"/>
      <c r="D9" s="29"/>
      <c r="E9" s="52"/>
      <c r="F9" s="76"/>
      <c r="G9" s="76"/>
      <c r="H9" s="76"/>
      <c r="I9" s="76"/>
      <c r="J9" s="76"/>
      <c r="K9" s="29"/>
      <c r="L9" s="48"/>
    </row>
    <row r="10" spans="1:12" s="15" customFormat="1" ht="15.75" x14ac:dyDescent="0.25">
      <c r="B10" s="175" t="s">
        <v>64</v>
      </c>
      <c r="C10" s="175"/>
      <c r="D10" s="28"/>
      <c r="E10" s="52"/>
      <c r="F10" s="76"/>
      <c r="G10" s="76"/>
      <c r="H10" s="76"/>
      <c r="I10" s="76"/>
      <c r="J10" s="76"/>
      <c r="K10" s="29"/>
      <c r="L10" s="48"/>
    </row>
    <row r="11" spans="1:12" s="15" customFormat="1" ht="15.75" x14ac:dyDescent="0.25">
      <c r="B11" s="175" t="s">
        <v>65</v>
      </c>
      <c r="C11" s="175"/>
      <c r="D11" s="28"/>
      <c r="E11" s="48"/>
      <c r="F11" s="76"/>
      <c r="G11" s="76"/>
      <c r="H11" s="48"/>
      <c r="I11" s="76"/>
      <c r="J11" s="76"/>
      <c r="K11" s="29"/>
      <c r="L11" s="48"/>
    </row>
    <row r="12" spans="1:12" s="15" customFormat="1" ht="15.75" x14ac:dyDescent="0.25">
      <c r="B12" s="52" t="s">
        <v>175</v>
      </c>
      <c r="C12" s="48"/>
      <c r="D12" s="29"/>
      <c r="E12" s="48"/>
      <c r="F12" s="76"/>
      <c r="G12" s="76"/>
      <c r="H12" s="48"/>
      <c r="I12" s="76"/>
      <c r="J12" s="76"/>
      <c r="K12" s="29"/>
      <c r="L12" s="48"/>
    </row>
    <row r="13" spans="1:12" s="27" customFormat="1" ht="56.45" customHeight="1" x14ac:dyDescent="0.25">
      <c r="B13" s="1" t="s">
        <v>1</v>
      </c>
      <c r="C13" s="1" t="s">
        <v>109</v>
      </c>
      <c r="D13" s="1" t="s">
        <v>66</v>
      </c>
      <c r="E13" s="1" t="s">
        <v>2</v>
      </c>
      <c r="F13" s="1" t="s">
        <v>3</v>
      </c>
      <c r="G13" s="71" t="s">
        <v>4</v>
      </c>
      <c r="H13" s="1" t="s">
        <v>68</v>
      </c>
      <c r="I13" s="74" t="s">
        <v>5</v>
      </c>
      <c r="J13" s="74" t="s">
        <v>88</v>
      </c>
      <c r="K13" s="33" t="s">
        <v>110</v>
      </c>
      <c r="L13" s="1" t="s">
        <v>67</v>
      </c>
    </row>
    <row r="14" spans="1:12" s="27" customFormat="1" ht="16.149999999999999" customHeight="1" x14ac:dyDescent="0.25">
      <c r="B14" s="2" t="s">
        <v>6</v>
      </c>
      <c r="C14" s="2" t="s">
        <v>7</v>
      </c>
      <c r="D14" s="3" t="s">
        <v>8</v>
      </c>
      <c r="E14" s="3" t="s">
        <v>9</v>
      </c>
      <c r="F14" s="72" t="s">
        <v>69</v>
      </c>
      <c r="G14" s="73" t="s">
        <v>70</v>
      </c>
      <c r="H14" s="2" t="s">
        <v>71</v>
      </c>
      <c r="I14" s="73" t="s">
        <v>10</v>
      </c>
      <c r="J14" s="72" t="s">
        <v>72</v>
      </c>
      <c r="K14" s="39" t="s">
        <v>73</v>
      </c>
      <c r="L14" s="43" t="s">
        <v>74</v>
      </c>
    </row>
    <row r="15" spans="1:12" s="15" customFormat="1" ht="15" x14ac:dyDescent="0.25">
      <c r="B15" s="6">
        <v>1</v>
      </c>
      <c r="C15" s="5" t="s">
        <v>11</v>
      </c>
      <c r="D15" s="6"/>
      <c r="E15" s="6"/>
      <c r="F15" s="77"/>
      <c r="G15" s="77"/>
      <c r="H15" s="5"/>
      <c r="I15" s="77"/>
      <c r="J15" s="77"/>
      <c r="K15" s="40"/>
      <c r="L15" s="44"/>
    </row>
    <row r="16" spans="1:12" s="15" customFormat="1" ht="15" x14ac:dyDescent="0.25">
      <c r="B16" s="30" t="s">
        <v>78</v>
      </c>
      <c r="C16" s="53" t="s">
        <v>12</v>
      </c>
      <c r="D16" s="9" t="s">
        <v>13</v>
      </c>
      <c r="E16" s="9"/>
      <c r="F16" s="78"/>
      <c r="G16" s="78"/>
      <c r="H16" s="53"/>
      <c r="I16" s="78"/>
      <c r="J16" s="78"/>
      <c r="K16" s="54"/>
      <c r="L16" s="55"/>
    </row>
    <row r="17" spans="2:12" s="15" customFormat="1" ht="30" x14ac:dyDescent="0.25">
      <c r="B17" s="56" t="s">
        <v>112</v>
      </c>
      <c r="C17" s="122" t="s">
        <v>116</v>
      </c>
      <c r="D17" s="13" t="s">
        <v>13</v>
      </c>
      <c r="E17" s="13">
        <v>14</v>
      </c>
      <c r="F17" s="79">
        <v>2574</v>
      </c>
      <c r="G17" s="79">
        <f>E17*F17</f>
        <v>36036</v>
      </c>
      <c r="H17" s="13" t="s">
        <v>14</v>
      </c>
      <c r="I17" s="79" t="s">
        <v>14</v>
      </c>
      <c r="J17" s="86">
        <f>G17</f>
        <v>36036</v>
      </c>
      <c r="K17" s="41" t="s">
        <v>95</v>
      </c>
      <c r="L17" s="121" t="s">
        <v>122</v>
      </c>
    </row>
    <row r="18" spans="2:12" s="15" customFormat="1" ht="57" customHeight="1" x14ac:dyDescent="0.25">
      <c r="B18" s="34" t="s">
        <v>113</v>
      </c>
      <c r="C18" s="122" t="s">
        <v>117</v>
      </c>
      <c r="D18" s="13" t="s">
        <v>13</v>
      </c>
      <c r="E18" s="13">
        <v>5</v>
      </c>
      <c r="F18" s="79">
        <v>1265</v>
      </c>
      <c r="G18" s="79">
        <f>E18*F18</f>
        <v>6325</v>
      </c>
      <c r="H18" s="13" t="s">
        <v>14</v>
      </c>
      <c r="I18" s="79" t="s">
        <v>14</v>
      </c>
      <c r="J18" s="86">
        <f>G18</f>
        <v>6325</v>
      </c>
      <c r="K18" s="41" t="s">
        <v>95</v>
      </c>
      <c r="L18" s="58" t="s">
        <v>123</v>
      </c>
    </row>
    <row r="19" spans="2:12" s="15" customFormat="1" ht="57" customHeight="1" x14ac:dyDescent="0.25">
      <c r="B19" s="56" t="s">
        <v>114</v>
      </c>
      <c r="C19" s="122" t="s">
        <v>117</v>
      </c>
      <c r="D19" s="13" t="s">
        <v>13</v>
      </c>
      <c r="E19" s="13">
        <v>9</v>
      </c>
      <c r="F19" s="79">
        <v>1265</v>
      </c>
      <c r="G19" s="79">
        <f>E19*F19</f>
        <v>11385</v>
      </c>
      <c r="H19" s="13" t="s">
        <v>14</v>
      </c>
      <c r="I19" s="79" t="s">
        <v>14</v>
      </c>
      <c r="J19" s="86">
        <f>G19</f>
        <v>11385</v>
      </c>
      <c r="K19" s="41" t="s">
        <v>96</v>
      </c>
      <c r="L19" s="58" t="s">
        <v>123</v>
      </c>
    </row>
    <row r="20" spans="2:12" s="15" customFormat="1" ht="59.25" customHeight="1" x14ac:dyDescent="0.25">
      <c r="B20" s="56" t="s">
        <v>115</v>
      </c>
      <c r="C20" s="122" t="s">
        <v>118</v>
      </c>
      <c r="D20" s="13" t="s">
        <v>13</v>
      </c>
      <c r="E20" s="13">
        <v>14</v>
      </c>
      <c r="F20" s="79">
        <v>1184</v>
      </c>
      <c r="G20" s="79">
        <f>E20*F20</f>
        <v>16576</v>
      </c>
      <c r="H20" s="13" t="s">
        <v>14</v>
      </c>
      <c r="I20" s="79" t="s">
        <v>14</v>
      </c>
      <c r="J20" s="86">
        <f>G20</f>
        <v>16576</v>
      </c>
      <c r="K20" s="41" t="s">
        <v>95</v>
      </c>
      <c r="L20" s="58" t="s">
        <v>124</v>
      </c>
    </row>
    <row r="21" spans="2:12" s="15" customFormat="1" ht="60" x14ac:dyDescent="0.25">
      <c r="B21" s="56" t="s">
        <v>168</v>
      </c>
      <c r="C21" s="122" t="s">
        <v>119</v>
      </c>
      <c r="D21" s="13" t="s">
        <v>13</v>
      </c>
      <c r="E21" s="13">
        <v>14</v>
      </c>
      <c r="F21" s="79">
        <v>1184</v>
      </c>
      <c r="G21" s="79">
        <f>E21*F21</f>
        <v>16576</v>
      </c>
      <c r="H21" s="13" t="s">
        <v>14</v>
      </c>
      <c r="I21" s="79" t="s">
        <v>14</v>
      </c>
      <c r="J21" s="86">
        <f>G21</f>
        <v>16576</v>
      </c>
      <c r="K21" s="41" t="s">
        <v>95</v>
      </c>
      <c r="L21" s="58" t="s">
        <v>125</v>
      </c>
    </row>
    <row r="22" spans="2:12" s="15" customFormat="1" ht="30" x14ac:dyDescent="0.25">
      <c r="B22" s="30" t="s">
        <v>97</v>
      </c>
      <c r="C22" s="59" t="s">
        <v>102</v>
      </c>
      <c r="D22" s="9" t="s">
        <v>13</v>
      </c>
      <c r="E22" s="9"/>
      <c r="F22" s="80"/>
      <c r="G22" s="80"/>
      <c r="H22" s="59"/>
      <c r="I22" s="78"/>
      <c r="J22" s="78"/>
      <c r="K22" s="60"/>
      <c r="L22" s="55"/>
    </row>
    <row r="23" spans="2:12" s="15" customFormat="1" ht="30" x14ac:dyDescent="0.25">
      <c r="B23" s="56" t="s">
        <v>112</v>
      </c>
      <c r="C23" s="122" t="s">
        <v>120</v>
      </c>
      <c r="D23" s="13" t="s">
        <v>13</v>
      </c>
      <c r="E23" s="13">
        <f>E17</f>
        <v>14</v>
      </c>
      <c r="F23" s="79">
        <v>1560</v>
      </c>
      <c r="G23" s="79">
        <f>E23*F23</f>
        <v>21840</v>
      </c>
      <c r="H23" s="13" t="s">
        <v>14</v>
      </c>
      <c r="I23" s="79" t="s">
        <v>14</v>
      </c>
      <c r="J23" s="79">
        <f>G23</f>
        <v>21840</v>
      </c>
      <c r="K23" s="41" t="s">
        <v>95</v>
      </c>
      <c r="L23" s="121" t="s">
        <v>126</v>
      </c>
    </row>
    <row r="24" spans="2:12" s="15" customFormat="1" ht="60" x14ac:dyDescent="0.25">
      <c r="B24" s="34" t="s">
        <v>113</v>
      </c>
      <c r="C24" s="122" t="s">
        <v>117</v>
      </c>
      <c r="D24" s="13" t="s">
        <v>13</v>
      </c>
      <c r="E24" s="13">
        <f>E18</f>
        <v>5</v>
      </c>
      <c r="F24" s="79">
        <v>1410</v>
      </c>
      <c r="G24" s="79">
        <f>E24*F24</f>
        <v>7050</v>
      </c>
      <c r="H24" s="13" t="s">
        <v>14</v>
      </c>
      <c r="I24" s="79" t="s">
        <v>14</v>
      </c>
      <c r="J24" s="79">
        <f>G24</f>
        <v>7050</v>
      </c>
      <c r="K24" s="41" t="s">
        <v>95</v>
      </c>
      <c r="L24" s="58" t="s">
        <v>127</v>
      </c>
    </row>
    <row r="25" spans="2:12" s="15" customFormat="1" ht="60" x14ac:dyDescent="0.25">
      <c r="B25" s="56" t="s">
        <v>114</v>
      </c>
      <c r="C25" s="122" t="s">
        <v>117</v>
      </c>
      <c r="D25" s="13" t="s">
        <v>13</v>
      </c>
      <c r="E25" s="13">
        <f>E19</f>
        <v>9</v>
      </c>
      <c r="F25" s="79">
        <v>1410</v>
      </c>
      <c r="G25" s="79">
        <f>E25*F25</f>
        <v>12690</v>
      </c>
      <c r="H25" s="13" t="s">
        <v>14</v>
      </c>
      <c r="I25" s="79" t="s">
        <v>14</v>
      </c>
      <c r="J25" s="79">
        <f>G25</f>
        <v>12690</v>
      </c>
      <c r="K25" s="41" t="s">
        <v>96</v>
      </c>
      <c r="L25" s="58" t="s">
        <v>127</v>
      </c>
    </row>
    <row r="26" spans="2:12" s="15" customFormat="1" ht="60" x14ac:dyDescent="0.25">
      <c r="B26" s="56" t="s">
        <v>115</v>
      </c>
      <c r="C26" s="122" t="s">
        <v>118</v>
      </c>
      <c r="D26" s="13" t="s">
        <v>13</v>
      </c>
      <c r="E26" s="13">
        <f>E20</f>
        <v>14</v>
      </c>
      <c r="F26" s="79">
        <v>887</v>
      </c>
      <c r="G26" s="79">
        <f>E26*F26</f>
        <v>12418</v>
      </c>
      <c r="H26" s="13" t="s">
        <v>14</v>
      </c>
      <c r="I26" s="79" t="s">
        <v>14</v>
      </c>
      <c r="J26" s="79">
        <f>G26</f>
        <v>12418</v>
      </c>
      <c r="K26" s="41" t="s">
        <v>95</v>
      </c>
      <c r="L26" s="58" t="s">
        <v>128</v>
      </c>
    </row>
    <row r="27" spans="2:12" s="15" customFormat="1" ht="60" x14ac:dyDescent="0.25">
      <c r="B27" s="56" t="s">
        <v>168</v>
      </c>
      <c r="C27" s="122" t="s">
        <v>121</v>
      </c>
      <c r="D27" s="13" t="s">
        <v>13</v>
      </c>
      <c r="E27" s="13">
        <f>E21</f>
        <v>14</v>
      </c>
      <c r="F27" s="79">
        <v>887</v>
      </c>
      <c r="G27" s="79">
        <f>E27*F27</f>
        <v>12418</v>
      </c>
      <c r="H27" s="13" t="s">
        <v>14</v>
      </c>
      <c r="I27" s="79" t="s">
        <v>14</v>
      </c>
      <c r="J27" s="79">
        <f>G27</f>
        <v>12418</v>
      </c>
      <c r="K27" s="41" t="s">
        <v>95</v>
      </c>
      <c r="L27" s="58" t="s">
        <v>129</v>
      </c>
    </row>
    <row r="28" spans="2:12" s="15" customFormat="1" ht="30" x14ac:dyDescent="0.25">
      <c r="B28" s="7">
        <v>2</v>
      </c>
      <c r="C28" s="5" t="s">
        <v>15</v>
      </c>
      <c r="D28" s="6" t="s">
        <v>16</v>
      </c>
      <c r="E28" s="6"/>
      <c r="F28" s="77"/>
      <c r="G28" s="77"/>
      <c r="H28" s="5"/>
      <c r="I28" s="87"/>
      <c r="J28" s="87"/>
      <c r="K28" s="61"/>
      <c r="L28" s="62"/>
    </row>
    <row r="29" spans="2:12" s="15" customFormat="1" ht="15" x14ac:dyDescent="0.25">
      <c r="B29" s="30"/>
      <c r="C29" s="59"/>
      <c r="D29" s="8"/>
      <c r="E29" s="8"/>
      <c r="F29" s="79">
        <v>0</v>
      </c>
      <c r="G29" s="79">
        <f>E29*F29</f>
        <v>0</v>
      </c>
      <c r="H29" s="36"/>
      <c r="I29" s="79">
        <f t="shared" ref="I29" si="0">G29*H29</f>
        <v>0</v>
      </c>
      <c r="J29" s="79">
        <f>G29+I29</f>
        <v>0</v>
      </c>
      <c r="K29" s="41"/>
      <c r="L29" s="45"/>
    </row>
    <row r="30" spans="2:12" s="15" customFormat="1" ht="30" x14ac:dyDescent="0.25">
      <c r="B30" s="7">
        <v>3</v>
      </c>
      <c r="C30" s="5" t="s">
        <v>103</v>
      </c>
      <c r="D30" s="6" t="s">
        <v>16</v>
      </c>
      <c r="E30" s="6"/>
      <c r="F30" s="77"/>
      <c r="G30" s="77"/>
      <c r="H30" s="6"/>
      <c r="I30" s="82"/>
      <c r="J30" s="82"/>
      <c r="K30" s="42"/>
      <c r="L30" s="64"/>
    </row>
    <row r="31" spans="2:12" s="15" customFormat="1" ht="15" x14ac:dyDescent="0.25">
      <c r="B31" s="63" t="s">
        <v>98</v>
      </c>
      <c r="C31" s="57" t="s">
        <v>77</v>
      </c>
      <c r="D31" s="13" t="s">
        <v>130</v>
      </c>
      <c r="E31" s="13">
        <v>1</v>
      </c>
      <c r="F31" s="79">
        <v>10000</v>
      </c>
      <c r="G31" s="79">
        <f>E31*F31</f>
        <v>10000</v>
      </c>
      <c r="H31" s="36">
        <v>0.19</v>
      </c>
      <c r="I31" s="79">
        <f t="shared" ref="I31" si="1">G31*H31</f>
        <v>1900</v>
      </c>
      <c r="J31" s="79">
        <f>G31+I31</f>
        <v>11900</v>
      </c>
      <c r="K31" s="41" t="s">
        <v>96</v>
      </c>
      <c r="L31" s="65"/>
    </row>
    <row r="32" spans="2:12" s="15" customFormat="1" ht="58.9" customHeight="1" x14ac:dyDescent="0.25">
      <c r="B32" s="7">
        <v>4</v>
      </c>
      <c r="C32" s="5" t="s">
        <v>104</v>
      </c>
      <c r="D32" s="6" t="s">
        <v>16</v>
      </c>
      <c r="E32" s="6"/>
      <c r="F32" s="77"/>
      <c r="G32" s="77"/>
      <c r="H32" s="5"/>
      <c r="I32" s="87"/>
      <c r="J32" s="87"/>
      <c r="K32" s="61"/>
      <c r="L32" s="62"/>
    </row>
    <row r="33" spans="2:15" s="15" customFormat="1" ht="16.149999999999999" customHeight="1" x14ac:dyDescent="0.25">
      <c r="B33" s="63" t="s">
        <v>99</v>
      </c>
      <c r="C33" s="66" t="s">
        <v>172</v>
      </c>
      <c r="D33" s="12" t="s">
        <v>75</v>
      </c>
      <c r="E33" s="12">
        <v>1</v>
      </c>
      <c r="F33" s="81">
        <v>98760.51</v>
      </c>
      <c r="G33" s="81">
        <f>E33*F33</f>
        <v>98760.51</v>
      </c>
      <c r="H33" s="36">
        <v>0.19</v>
      </c>
      <c r="I33" s="88">
        <f>G33*H33</f>
        <v>18764.496899999998</v>
      </c>
      <c r="J33" s="88">
        <f>G33+I33</f>
        <v>117525.00689999999</v>
      </c>
      <c r="K33" s="41" t="s">
        <v>95</v>
      </c>
      <c r="L33" s="46"/>
      <c r="O33" s="48"/>
    </row>
    <row r="34" spans="2:15" s="15" customFormat="1" ht="16.149999999999999" customHeight="1" x14ac:dyDescent="0.25">
      <c r="B34" s="63" t="s">
        <v>139</v>
      </c>
      <c r="C34" s="66" t="s">
        <v>173</v>
      </c>
      <c r="D34" s="12" t="s">
        <v>75</v>
      </c>
      <c r="E34" s="12">
        <v>1</v>
      </c>
      <c r="F34" s="79">
        <v>8000</v>
      </c>
      <c r="G34" s="81">
        <f>E34*F34</f>
        <v>8000</v>
      </c>
      <c r="H34" s="36">
        <v>0.19</v>
      </c>
      <c r="I34" s="88">
        <f>G34*H34</f>
        <v>1520</v>
      </c>
      <c r="J34" s="88">
        <f>G34+I34</f>
        <v>9520</v>
      </c>
      <c r="K34" s="41" t="s">
        <v>96</v>
      </c>
      <c r="L34" s="46"/>
      <c r="O34" s="143"/>
    </row>
    <row r="35" spans="2:15" s="15" customFormat="1" ht="15" x14ac:dyDescent="0.25">
      <c r="B35" s="63" t="s">
        <v>164</v>
      </c>
      <c r="C35" s="57" t="s">
        <v>131</v>
      </c>
      <c r="D35" s="13" t="s">
        <v>130</v>
      </c>
      <c r="E35" s="13">
        <v>1</v>
      </c>
      <c r="F35" s="79">
        <v>910.92</v>
      </c>
      <c r="G35" s="81">
        <f>E35*F35</f>
        <v>910.92</v>
      </c>
      <c r="H35" s="36">
        <v>0.19</v>
      </c>
      <c r="I35" s="88">
        <f t="shared" ref="I35" si="2">G35*H35</f>
        <v>173.07479999999998</v>
      </c>
      <c r="J35" s="88">
        <f>G35+I35</f>
        <v>1083.9947999999999</v>
      </c>
      <c r="K35" s="41" t="s">
        <v>95</v>
      </c>
      <c r="L35" s="46"/>
      <c r="O35" s="70"/>
    </row>
    <row r="36" spans="2:15" s="15" customFormat="1" ht="43.15" customHeight="1" x14ac:dyDescent="0.25">
      <c r="B36" s="7">
        <v>5</v>
      </c>
      <c r="C36" s="5" t="s">
        <v>105</v>
      </c>
      <c r="D36" s="6" t="s">
        <v>13</v>
      </c>
      <c r="E36" s="6"/>
      <c r="F36" s="77"/>
      <c r="G36" s="77"/>
      <c r="H36" s="5"/>
      <c r="I36" s="87"/>
      <c r="J36" s="87"/>
      <c r="K36" s="61"/>
      <c r="L36" s="62"/>
    </row>
    <row r="37" spans="2:15" s="15" customFormat="1" ht="15" x14ac:dyDescent="0.25">
      <c r="B37" s="63" t="s">
        <v>100</v>
      </c>
      <c r="C37" s="57" t="s">
        <v>87</v>
      </c>
      <c r="D37" s="13" t="s">
        <v>13</v>
      </c>
      <c r="E37" s="13">
        <v>14</v>
      </c>
      <c r="F37" s="79">
        <v>3000</v>
      </c>
      <c r="G37" s="79">
        <f>E37*F37</f>
        <v>42000</v>
      </c>
      <c r="H37" s="36">
        <v>0.19</v>
      </c>
      <c r="I37" s="79">
        <f>G37*H37</f>
        <v>7980</v>
      </c>
      <c r="J37" s="79">
        <f>G37+I37</f>
        <v>49980</v>
      </c>
      <c r="K37" s="41" t="s">
        <v>95</v>
      </c>
      <c r="L37" s="65"/>
      <c r="O37" s="70"/>
    </row>
    <row r="38" spans="2:15" s="15" customFormat="1" ht="60.6" customHeight="1" x14ac:dyDescent="0.25">
      <c r="B38" s="7">
        <v>6</v>
      </c>
      <c r="C38" s="5" t="s">
        <v>21</v>
      </c>
      <c r="D38" s="6" t="s">
        <v>13</v>
      </c>
      <c r="E38" s="6"/>
      <c r="F38" s="77"/>
      <c r="G38" s="77"/>
      <c r="H38" s="5"/>
      <c r="I38" s="82"/>
      <c r="J38" s="82"/>
      <c r="K38" s="42"/>
      <c r="L38" s="47"/>
    </row>
    <row r="39" spans="2:15" s="15" customFormat="1" ht="15" x14ac:dyDescent="0.25">
      <c r="B39" s="7">
        <v>7</v>
      </c>
      <c r="C39" s="5" t="s">
        <v>22</v>
      </c>
      <c r="D39" s="6" t="s">
        <v>13</v>
      </c>
      <c r="E39" s="6"/>
      <c r="F39" s="77"/>
      <c r="G39" s="77"/>
      <c r="H39" s="5"/>
      <c r="I39" s="82"/>
      <c r="J39" s="82"/>
      <c r="K39" s="42"/>
      <c r="L39" s="47"/>
    </row>
    <row r="40" spans="2:15" s="15" customFormat="1" ht="15" x14ac:dyDescent="0.25">
      <c r="B40" s="13"/>
      <c r="C40" s="57"/>
      <c r="D40" s="13" t="s">
        <v>13</v>
      </c>
      <c r="E40" s="13"/>
      <c r="F40" s="79"/>
      <c r="G40" s="79">
        <f>E40*F40</f>
        <v>0</v>
      </c>
      <c r="H40" s="36"/>
      <c r="I40" s="79">
        <f>G40*H40</f>
        <v>0</v>
      </c>
      <c r="J40" s="79">
        <f>G40+I40</f>
        <v>0</v>
      </c>
      <c r="K40" s="41"/>
      <c r="L40" s="65"/>
    </row>
    <row r="41" spans="2:15" s="15" customFormat="1" ht="30" x14ac:dyDescent="0.25">
      <c r="B41" s="7">
        <v>8</v>
      </c>
      <c r="C41" s="5" t="s">
        <v>23</v>
      </c>
      <c r="D41" s="6" t="s">
        <v>16</v>
      </c>
      <c r="E41" s="6"/>
      <c r="F41" s="77"/>
      <c r="G41" s="77"/>
      <c r="H41" s="5"/>
      <c r="I41" s="82"/>
      <c r="J41" s="82"/>
      <c r="K41" s="42"/>
      <c r="L41" s="47"/>
    </row>
    <row r="42" spans="2:15" s="15" customFormat="1" ht="15" x14ac:dyDescent="0.25">
      <c r="B42" s="13"/>
      <c r="C42" s="57"/>
      <c r="D42" s="13"/>
      <c r="E42" s="13"/>
      <c r="F42" s="79"/>
      <c r="G42" s="79">
        <f>E42*F42</f>
        <v>0</v>
      </c>
      <c r="H42" s="8"/>
      <c r="I42" s="79">
        <f>G42*H42</f>
        <v>0</v>
      </c>
      <c r="J42" s="79">
        <f>G42+I42</f>
        <v>0</v>
      </c>
      <c r="K42" s="41"/>
      <c r="L42" s="65"/>
    </row>
    <row r="43" spans="2:15" s="15" customFormat="1" ht="30" x14ac:dyDescent="0.25">
      <c r="B43" s="7">
        <v>9</v>
      </c>
      <c r="C43" s="5" t="s">
        <v>24</v>
      </c>
      <c r="D43" s="6" t="s">
        <v>16</v>
      </c>
      <c r="E43" s="6"/>
      <c r="F43" s="77"/>
      <c r="G43" s="77"/>
      <c r="H43" s="5"/>
      <c r="I43" s="87"/>
      <c r="J43" s="87"/>
      <c r="K43" s="61"/>
      <c r="L43" s="62"/>
    </row>
    <row r="44" spans="2:15" s="15" customFormat="1" ht="15" x14ac:dyDescent="0.25">
      <c r="B44" s="13"/>
      <c r="C44" s="57"/>
      <c r="D44" s="13"/>
      <c r="E44" s="57"/>
      <c r="F44" s="79"/>
      <c r="G44" s="79">
        <f>E44*F44</f>
        <v>0</v>
      </c>
      <c r="H44" s="8"/>
      <c r="I44" s="79">
        <f>G44*H44</f>
        <v>0</v>
      </c>
      <c r="J44" s="79">
        <f>G44+I44</f>
        <v>0</v>
      </c>
      <c r="K44" s="41"/>
      <c r="L44" s="65"/>
    </row>
    <row r="45" spans="2:15" s="15" customFormat="1" ht="30" x14ac:dyDescent="0.25">
      <c r="B45" s="7">
        <v>10</v>
      </c>
      <c r="C45" s="5" t="s">
        <v>25</v>
      </c>
      <c r="D45" s="6" t="s">
        <v>16</v>
      </c>
      <c r="E45" s="6"/>
      <c r="F45" s="77"/>
      <c r="G45" s="77"/>
      <c r="H45" s="5"/>
      <c r="I45" s="82"/>
      <c r="J45" s="82"/>
      <c r="K45" s="42"/>
      <c r="L45" s="47"/>
    </row>
    <row r="46" spans="2:15" s="15" customFormat="1" ht="15" x14ac:dyDescent="0.25">
      <c r="B46" s="13"/>
      <c r="C46" s="57"/>
      <c r="D46" s="13"/>
      <c r="E46" s="13"/>
      <c r="F46" s="79"/>
      <c r="G46" s="79">
        <f>E46*F46</f>
        <v>0</v>
      </c>
      <c r="H46" s="8"/>
      <c r="I46" s="79">
        <f>G46*H46</f>
        <v>0</v>
      </c>
      <c r="J46" s="79">
        <f>G46+I46</f>
        <v>0</v>
      </c>
      <c r="K46" s="41"/>
      <c r="L46" s="65"/>
    </row>
    <row r="47" spans="2:15" s="15" customFormat="1" ht="30" x14ac:dyDescent="0.25">
      <c r="B47" s="14">
        <v>11</v>
      </c>
      <c r="C47" s="67" t="s">
        <v>26</v>
      </c>
      <c r="D47" s="6" t="s">
        <v>16</v>
      </c>
      <c r="E47" s="6"/>
      <c r="F47" s="82"/>
      <c r="G47" s="82"/>
      <c r="H47" s="67"/>
      <c r="I47" s="82"/>
      <c r="J47" s="82"/>
      <c r="K47" s="42"/>
      <c r="L47" s="47"/>
    </row>
    <row r="48" spans="2:15" s="15" customFormat="1" ht="15" x14ac:dyDescent="0.25">
      <c r="B48" s="13"/>
      <c r="C48" s="57"/>
      <c r="D48" s="13"/>
      <c r="E48" s="13"/>
      <c r="F48" s="79"/>
      <c r="G48" s="79">
        <f>E48*F48</f>
        <v>0</v>
      </c>
      <c r="H48" s="8"/>
      <c r="I48" s="79">
        <f>G48*H48</f>
        <v>0</v>
      </c>
      <c r="J48" s="79">
        <f>G48+I48</f>
        <v>0</v>
      </c>
      <c r="K48" s="41"/>
      <c r="L48" s="65"/>
    </row>
    <row r="49" spans="2:15" s="15" customFormat="1" ht="28.9" customHeight="1" x14ac:dyDescent="0.25">
      <c r="B49" s="7">
        <v>12</v>
      </c>
      <c r="C49" s="5" t="s">
        <v>27</v>
      </c>
      <c r="D49" s="6" t="s">
        <v>16</v>
      </c>
      <c r="E49" s="6"/>
      <c r="F49" s="77"/>
      <c r="G49" s="77"/>
      <c r="H49" s="5"/>
      <c r="I49" s="82"/>
      <c r="J49" s="82"/>
      <c r="K49" s="42"/>
      <c r="L49" s="47"/>
    </row>
    <row r="50" spans="2:15" s="15" customFormat="1" ht="15" x14ac:dyDescent="0.25">
      <c r="B50" s="13"/>
      <c r="C50" s="57"/>
      <c r="D50" s="13"/>
      <c r="E50" s="13"/>
      <c r="F50" s="79"/>
      <c r="G50" s="79">
        <f>E50*F50</f>
        <v>0</v>
      </c>
      <c r="H50" s="8"/>
      <c r="I50" s="79">
        <f>G50*H50</f>
        <v>0</v>
      </c>
      <c r="J50" s="79">
        <f>G50+I50</f>
        <v>0</v>
      </c>
      <c r="K50" s="41"/>
      <c r="L50" s="65"/>
    </row>
    <row r="51" spans="2:15" s="15" customFormat="1" ht="30" x14ac:dyDescent="0.25">
      <c r="B51" s="7">
        <v>13</v>
      </c>
      <c r="C51" s="5" t="s">
        <v>28</v>
      </c>
      <c r="D51" s="6" t="s">
        <v>16</v>
      </c>
      <c r="E51" s="6"/>
      <c r="F51" s="82"/>
      <c r="G51" s="82"/>
      <c r="H51" s="67"/>
      <c r="I51" s="82"/>
      <c r="J51" s="82"/>
      <c r="K51" s="42"/>
      <c r="L51" s="47"/>
    </row>
    <row r="52" spans="2:15" s="15" customFormat="1" ht="15" x14ac:dyDescent="0.25">
      <c r="B52" s="13"/>
      <c r="C52" s="57"/>
      <c r="D52" s="13"/>
      <c r="E52" s="13"/>
      <c r="F52" s="79"/>
      <c r="G52" s="79">
        <f>E52*F52</f>
        <v>0</v>
      </c>
      <c r="H52" s="8"/>
      <c r="I52" s="79">
        <f>G52*H52</f>
        <v>0</v>
      </c>
      <c r="J52" s="79">
        <f>G52+I52</f>
        <v>0</v>
      </c>
      <c r="K52" s="41"/>
      <c r="L52" s="65"/>
    </row>
    <row r="53" spans="2:15" s="15" customFormat="1" ht="30.6" customHeight="1" x14ac:dyDescent="0.25">
      <c r="B53" s="7">
        <v>14</v>
      </c>
      <c r="C53" s="5" t="s">
        <v>106</v>
      </c>
      <c r="D53" s="6" t="s">
        <v>16</v>
      </c>
      <c r="E53" s="6"/>
      <c r="F53" s="77"/>
      <c r="G53" s="77"/>
      <c r="H53" s="5"/>
      <c r="I53" s="82"/>
      <c r="J53" s="82"/>
      <c r="K53" s="42"/>
      <c r="L53" s="47"/>
    </row>
    <row r="54" spans="2:15" s="15" customFormat="1" ht="15" x14ac:dyDescent="0.25">
      <c r="B54" s="13"/>
      <c r="C54" s="57"/>
      <c r="D54" s="13"/>
      <c r="E54" s="13"/>
      <c r="F54" s="79"/>
      <c r="G54" s="79">
        <f>E54*F54</f>
        <v>0</v>
      </c>
      <c r="H54" s="8"/>
      <c r="I54" s="79">
        <f>G54*H54</f>
        <v>0</v>
      </c>
      <c r="J54" s="79">
        <f>G54+I54</f>
        <v>0</v>
      </c>
      <c r="K54" s="41"/>
      <c r="L54" s="65"/>
    </row>
    <row r="55" spans="2:15" s="15" customFormat="1" ht="30" x14ac:dyDescent="0.25">
      <c r="B55" s="7">
        <v>15</v>
      </c>
      <c r="C55" s="5" t="s">
        <v>107</v>
      </c>
      <c r="D55" s="6" t="s">
        <v>16</v>
      </c>
      <c r="E55" s="6"/>
      <c r="F55" s="77"/>
      <c r="G55" s="77"/>
      <c r="H55" s="5"/>
      <c r="I55" s="82"/>
      <c r="J55" s="82"/>
      <c r="K55" s="42"/>
      <c r="L55" s="47"/>
    </row>
    <row r="56" spans="2:15" s="15" customFormat="1" ht="15" x14ac:dyDescent="0.25">
      <c r="B56" s="30"/>
      <c r="C56" s="53"/>
      <c r="D56" s="9"/>
      <c r="E56" s="9"/>
      <c r="F56" s="78"/>
      <c r="G56" s="78">
        <f>E56*F56</f>
        <v>0</v>
      </c>
      <c r="H56" s="8"/>
      <c r="I56" s="78">
        <f>G56*H56</f>
        <v>0</v>
      </c>
      <c r="J56" s="78">
        <f>H56*I56</f>
        <v>0</v>
      </c>
      <c r="K56" s="41"/>
      <c r="L56" s="45"/>
    </row>
    <row r="57" spans="2:15" s="15" customFormat="1" ht="29.45" customHeight="1" x14ac:dyDescent="0.25">
      <c r="B57" s="110" t="s">
        <v>108</v>
      </c>
      <c r="C57" s="111" t="s">
        <v>33</v>
      </c>
      <c r="D57" s="112"/>
      <c r="E57" s="112"/>
      <c r="F57" s="113"/>
      <c r="G57" s="114">
        <f>E57*F57</f>
        <v>0</v>
      </c>
      <c r="H57" s="112"/>
      <c r="I57" s="114">
        <f t="shared" ref="I57" si="3">G57*H57</f>
        <v>0</v>
      </c>
      <c r="J57" s="114">
        <f t="shared" ref="J57" si="4">H57*I57</f>
        <v>0</v>
      </c>
      <c r="K57" s="115"/>
      <c r="L57" s="116"/>
    </row>
    <row r="58" spans="2:15" s="144" customFormat="1" ht="18" customHeight="1" x14ac:dyDescent="0.25">
      <c r="B58" s="56"/>
      <c r="C58" s="145"/>
      <c r="D58" s="146"/>
      <c r="E58" s="146"/>
      <c r="F58" s="147"/>
      <c r="G58" s="148"/>
      <c r="H58" s="146"/>
      <c r="I58" s="149"/>
      <c r="J58" s="150"/>
      <c r="K58" s="151"/>
      <c r="L58" s="152"/>
    </row>
    <row r="59" spans="2:15" s="15" customFormat="1" ht="23.25" customHeight="1" x14ac:dyDescent="0.25">
      <c r="B59" s="117"/>
      <c r="C59" s="186" t="s">
        <v>111</v>
      </c>
      <c r="D59" s="187"/>
      <c r="E59" s="187"/>
      <c r="F59" s="187"/>
      <c r="G59" s="187"/>
      <c r="H59" s="187"/>
      <c r="I59" s="188"/>
      <c r="J59" s="118">
        <f>SUM(J17:J58)</f>
        <v>343323.00169999996</v>
      </c>
      <c r="K59" s="119"/>
      <c r="L59" s="120"/>
    </row>
    <row r="62" spans="2:15" ht="15" x14ac:dyDescent="0.25">
      <c r="I62" s="183"/>
      <c r="J62" s="184"/>
      <c r="K62" s="16" t="s">
        <v>34</v>
      </c>
      <c r="L62" s="17"/>
    </row>
    <row r="63" spans="2:15" ht="15.75" x14ac:dyDescent="0.25">
      <c r="C63" s="189"/>
      <c r="D63" s="189"/>
      <c r="E63" s="27"/>
      <c r="F63" s="190"/>
      <c r="G63" s="190"/>
      <c r="I63" s="179" t="s">
        <v>92</v>
      </c>
      <c r="J63" s="180"/>
      <c r="K63" s="99">
        <f>K64+K65</f>
        <v>343323.00169999996</v>
      </c>
      <c r="L63" s="18"/>
    </row>
    <row r="64" spans="2:15" ht="60" customHeight="1" x14ac:dyDescent="0.25">
      <c r="B64" s="28"/>
      <c r="F64" s="103"/>
      <c r="G64" s="48"/>
      <c r="I64" s="179" t="s">
        <v>90</v>
      </c>
      <c r="J64" s="180"/>
      <c r="K64" s="100">
        <f>SUMIF(K17:K58,"subvenție",J17:J58)</f>
        <v>297828.00169999996</v>
      </c>
      <c r="L64" s="98" t="s">
        <v>89</v>
      </c>
      <c r="O64" s="123"/>
    </row>
    <row r="65" spans="2:12" ht="49.5" customHeight="1" x14ac:dyDescent="0.25">
      <c r="C65" s="191"/>
      <c r="D65" s="191"/>
      <c r="E65" s="191"/>
      <c r="F65" s="191"/>
      <c r="G65" s="48"/>
      <c r="I65" s="179" t="s">
        <v>91</v>
      </c>
      <c r="J65" s="180"/>
      <c r="K65" s="19">
        <f>SUMIF(K17:K58,"cofinanțare",J17:J58)</f>
        <v>45495</v>
      </c>
      <c r="L65" s="127">
        <f>K65/K64</f>
        <v>0.15275595222851743</v>
      </c>
    </row>
    <row r="66" spans="2:12" ht="12.75" customHeight="1" x14ac:dyDescent="0.25">
      <c r="C66" s="185"/>
      <c r="D66" s="185"/>
      <c r="E66" s="185"/>
      <c r="F66" s="185"/>
      <c r="G66" s="48"/>
    </row>
    <row r="67" spans="2:12" ht="12.75" customHeight="1" x14ac:dyDescent="0.25">
      <c r="C67" s="185"/>
      <c r="D67" s="185"/>
      <c r="E67" s="185"/>
      <c r="F67" s="185"/>
      <c r="G67" s="48"/>
    </row>
    <row r="68" spans="2:12" ht="22.9" customHeight="1" x14ac:dyDescent="0.25">
      <c r="B68" s="48"/>
      <c r="D68" s="48"/>
      <c r="F68" s="48"/>
      <c r="G68" s="83"/>
      <c r="H68" s="68"/>
      <c r="I68" s="48"/>
      <c r="J68" s="48"/>
      <c r="K68" s="48"/>
    </row>
    <row r="69" spans="2:12" ht="15" x14ac:dyDescent="0.25">
      <c r="C69" s="177"/>
      <c r="D69" s="177"/>
      <c r="E69" s="177"/>
      <c r="F69" s="177"/>
      <c r="G69" s="177"/>
      <c r="H69" s="177"/>
      <c r="I69" s="177"/>
      <c r="J69" s="177"/>
      <c r="K69" s="177"/>
    </row>
    <row r="70" spans="2:12" ht="15" x14ac:dyDescent="0.25">
      <c r="C70" s="181"/>
      <c r="D70" s="181"/>
      <c r="E70" s="181"/>
      <c r="F70" s="181"/>
      <c r="G70" s="181"/>
      <c r="H70" s="181"/>
      <c r="I70" s="181"/>
      <c r="J70" s="181"/>
      <c r="K70" s="181"/>
    </row>
    <row r="71" spans="2:12" ht="61.15" customHeight="1" x14ac:dyDescent="0.25">
      <c r="E71" s="178" t="s">
        <v>35</v>
      </c>
      <c r="F71" s="178"/>
      <c r="G71" s="178"/>
      <c r="H71" s="178"/>
      <c r="I71" s="178"/>
      <c r="J71" s="178"/>
      <c r="K71" s="35"/>
      <c r="L71" s="21"/>
    </row>
  </sheetData>
  <autoFilter ref="B13:L59" xr:uid="{1BD38C75-C50E-44CC-BA8B-8C11FC9E5FE7}"/>
  <mergeCells count="17">
    <mergeCell ref="I65:J65"/>
    <mergeCell ref="A1:L4"/>
    <mergeCell ref="E7:I8"/>
    <mergeCell ref="B10:C10"/>
    <mergeCell ref="B11:C11"/>
    <mergeCell ref="C59:I59"/>
    <mergeCell ref="I62:J62"/>
    <mergeCell ref="I64:J64"/>
    <mergeCell ref="I63:J63"/>
    <mergeCell ref="C63:D63"/>
    <mergeCell ref="F63:G63"/>
    <mergeCell ref="C65:F65"/>
    <mergeCell ref="C69:K69"/>
    <mergeCell ref="C70:K70"/>
    <mergeCell ref="E71:J71"/>
    <mergeCell ref="C67:F67"/>
    <mergeCell ref="C66:F66"/>
  </mergeCells>
  <dataValidations count="3">
    <dataValidation type="list" allowBlank="1" showInputMessage="1" showErrorMessage="1" sqref="K57:K58" xr:uid="{E21B14E2-BBF5-44DF-8996-BE04CF58A86E}">
      <formula1>"subventie, cofinantare"</formula1>
    </dataValidation>
    <dataValidation type="list" allowBlank="1" showInputMessage="1" showErrorMessage="1" sqref="H33:H35 H31 H37 H40 H42 H44 H46 H48 H50 H52 H54 H56:H58 H29" xr:uid="{29FADCB0-0155-4C61-8397-9BC97F8147DD}">
      <formula1>"0%, 5%, 9%, 19%"</formula1>
    </dataValidation>
    <dataValidation type="list" allowBlank="1" showInputMessage="1" showErrorMessage="1" sqref="K56 K17:K21 K29 K37 K23:K27 K31 K40 K42 K44 K46 K48 K50 K52 K54 K33:K35" xr:uid="{1F59D18C-8CB6-470D-B9D9-1CBA84A278EA}">
      <formula1>"subvenție, cofinanțare"</formula1>
    </dataValidation>
  </dataValidations>
  <pageMargins left="0.70000000000000007" right="0.70000000000000007" top="0.75" bottom="0.75" header="0.30000000000000004" footer="0.30000000000000004"/>
  <pageSetup paperSize="9" scale="60"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03F4F-CDAD-4E8B-AE75-6C571CBF554A}">
  <dimension ref="A1:E29"/>
  <sheetViews>
    <sheetView workbookViewId="0">
      <selection activeCell="D3" sqref="D3"/>
    </sheetView>
  </sheetViews>
  <sheetFormatPr defaultRowHeight="15" x14ac:dyDescent="0.25"/>
  <cols>
    <col min="2" max="2" width="182.28515625" customWidth="1"/>
  </cols>
  <sheetData>
    <row r="1" spans="1:5" ht="93.6" customHeight="1" x14ac:dyDescent="0.25">
      <c r="A1" s="192" t="s">
        <v>76</v>
      </c>
      <c r="B1" s="192"/>
      <c r="C1" s="192"/>
      <c r="D1" s="22"/>
      <c r="E1" s="22"/>
    </row>
    <row r="2" spans="1:5" ht="15.75" thickBot="1" x14ac:dyDescent="0.3"/>
    <row r="3" spans="1:5" ht="24" customHeight="1" x14ac:dyDescent="0.25">
      <c r="B3" s="24" t="s">
        <v>37</v>
      </c>
    </row>
    <row r="4" spans="1:5" ht="19.149999999999999" customHeight="1" x14ac:dyDescent="0.25">
      <c r="B4" s="23" t="s">
        <v>38</v>
      </c>
    </row>
    <row r="5" spans="1:5" ht="20.45" customHeight="1" x14ac:dyDescent="0.25">
      <c r="B5" s="23" t="s">
        <v>39</v>
      </c>
    </row>
    <row r="6" spans="1:5" ht="21.6" customHeight="1" x14ac:dyDescent="0.25">
      <c r="B6" s="23" t="s">
        <v>40</v>
      </c>
    </row>
    <row r="7" spans="1:5" ht="21.6" customHeight="1" x14ac:dyDescent="0.25">
      <c r="B7" s="25" t="s">
        <v>41</v>
      </c>
    </row>
    <row r="8" spans="1:5" ht="19.149999999999999" customHeight="1" x14ac:dyDescent="0.25">
      <c r="B8" s="23" t="s">
        <v>42</v>
      </c>
    </row>
    <row r="9" spans="1:5" ht="23.45" customHeight="1" x14ac:dyDescent="0.25">
      <c r="B9" s="23" t="s">
        <v>43</v>
      </c>
    </row>
    <row r="10" spans="1:5" ht="38.450000000000003" customHeight="1" x14ac:dyDescent="0.25">
      <c r="B10" s="23" t="s">
        <v>44</v>
      </c>
    </row>
    <row r="11" spans="1:5" ht="24.6" customHeight="1" x14ac:dyDescent="0.25">
      <c r="B11" s="23" t="s">
        <v>45</v>
      </c>
    </row>
    <row r="12" spans="1:5" ht="24.6" customHeight="1" x14ac:dyDescent="0.25">
      <c r="B12" s="25" t="s">
        <v>46</v>
      </c>
    </row>
    <row r="13" spans="1:5" ht="29.45" customHeight="1" x14ac:dyDescent="0.25">
      <c r="B13" s="25" t="s">
        <v>47</v>
      </c>
    </row>
    <row r="14" spans="1:5" ht="27" customHeight="1" x14ac:dyDescent="0.25">
      <c r="B14" s="25" t="s">
        <v>48</v>
      </c>
    </row>
    <row r="15" spans="1:5" ht="25.9" customHeight="1" x14ac:dyDescent="0.25">
      <c r="B15" s="25" t="s">
        <v>49</v>
      </c>
    </row>
    <row r="16" spans="1:5" ht="26.45" customHeight="1" x14ac:dyDescent="0.25">
      <c r="B16" s="25" t="s">
        <v>50</v>
      </c>
    </row>
    <row r="17" spans="2:2" ht="27" customHeight="1" x14ac:dyDescent="0.25">
      <c r="B17" s="25" t="s">
        <v>51</v>
      </c>
    </row>
    <row r="18" spans="2:2" ht="28.9" customHeight="1" x14ac:dyDescent="0.25">
      <c r="B18" s="25" t="s">
        <v>52</v>
      </c>
    </row>
    <row r="19" spans="2:2" ht="22.15" customHeight="1" x14ac:dyDescent="0.25">
      <c r="B19" s="25" t="s">
        <v>53</v>
      </c>
    </row>
    <row r="20" spans="2:2" ht="19.899999999999999" customHeight="1" x14ac:dyDescent="0.25">
      <c r="B20" s="25" t="s">
        <v>54</v>
      </c>
    </row>
    <row r="21" spans="2:2" ht="27.6" customHeight="1" x14ac:dyDescent="0.25">
      <c r="B21" s="25" t="s">
        <v>55</v>
      </c>
    </row>
    <row r="22" spans="2:2" ht="24" customHeight="1" x14ac:dyDescent="0.25">
      <c r="B22" s="25" t="s">
        <v>56</v>
      </c>
    </row>
    <row r="23" spans="2:2" ht="25.9" customHeight="1" x14ac:dyDescent="0.25">
      <c r="B23" s="25" t="s">
        <v>57</v>
      </c>
    </row>
    <row r="24" spans="2:2" ht="28.9" customHeight="1" x14ac:dyDescent="0.25">
      <c r="B24" s="25" t="s">
        <v>58</v>
      </c>
    </row>
    <row r="25" spans="2:2" ht="22.9" customHeight="1" x14ac:dyDescent="0.25">
      <c r="B25" s="23" t="s">
        <v>59</v>
      </c>
    </row>
    <row r="26" spans="2:2" ht="22.9" customHeight="1" x14ac:dyDescent="0.25">
      <c r="B26" s="23" t="s">
        <v>60</v>
      </c>
    </row>
    <row r="27" spans="2:2" ht="26.45" customHeight="1" x14ac:dyDescent="0.25">
      <c r="B27" s="23" t="s">
        <v>61</v>
      </c>
    </row>
    <row r="28" spans="2:2" ht="27" customHeight="1" x14ac:dyDescent="0.25">
      <c r="B28" s="23" t="s">
        <v>62</v>
      </c>
    </row>
    <row r="29" spans="2:2" ht="24" customHeight="1" thickBot="1" x14ac:dyDescent="0.3">
      <c r="B29" s="26" t="s">
        <v>63</v>
      </c>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D538-F866-4FCF-84FE-A2CCC0E9B713}">
  <dimension ref="A1:B10"/>
  <sheetViews>
    <sheetView workbookViewId="0">
      <selection activeCell="B20" sqref="B20"/>
    </sheetView>
  </sheetViews>
  <sheetFormatPr defaultRowHeight="15" x14ac:dyDescent="0.25"/>
  <cols>
    <col min="1" max="1" width="23.5703125" customWidth="1"/>
    <col min="2" max="2" width="133.140625" customWidth="1"/>
  </cols>
  <sheetData>
    <row r="1" spans="1:2" ht="15" customHeight="1" x14ac:dyDescent="0.25">
      <c r="A1" s="124" t="s">
        <v>132</v>
      </c>
      <c r="B1" s="125" t="s">
        <v>134</v>
      </c>
    </row>
    <row r="2" spans="1:2" ht="39.75" customHeight="1" x14ac:dyDescent="0.25">
      <c r="A2" s="124" t="s">
        <v>133</v>
      </c>
      <c r="B2" s="126" t="s">
        <v>135</v>
      </c>
    </row>
    <row r="3" spans="1:2" ht="45.75" customHeight="1" x14ac:dyDescent="0.25">
      <c r="A3" s="124" t="s">
        <v>67</v>
      </c>
      <c r="B3" s="58" t="s">
        <v>136</v>
      </c>
    </row>
    <row r="4" spans="1:2" ht="45.75" customHeight="1" x14ac:dyDescent="0.25">
      <c r="A4" s="141"/>
      <c r="B4" s="58" t="s">
        <v>169</v>
      </c>
    </row>
    <row r="5" spans="1:2" ht="45.75" customHeight="1" x14ac:dyDescent="0.25">
      <c r="A5" s="142"/>
      <c r="B5" s="58" t="s">
        <v>167</v>
      </c>
    </row>
    <row r="6" spans="1:2" ht="15.75" x14ac:dyDescent="0.25">
      <c r="A6" s="28"/>
      <c r="B6" s="128"/>
    </row>
    <row r="7" spans="1:2" x14ac:dyDescent="0.25">
      <c r="A7" s="29"/>
      <c r="B7" s="129" t="s">
        <v>93</v>
      </c>
    </row>
    <row r="8" spans="1:2" ht="45" customHeight="1" x14ac:dyDescent="0.25">
      <c r="A8" s="29"/>
      <c r="B8" s="130" t="s">
        <v>138</v>
      </c>
    </row>
    <row r="9" spans="1:2" x14ac:dyDescent="0.25">
      <c r="A9" s="29"/>
      <c r="B9" s="130" t="s">
        <v>94</v>
      </c>
    </row>
    <row r="10" spans="1:2" ht="38.25" customHeight="1" x14ac:dyDescent="0.25">
      <c r="A10" s="29"/>
      <c r="B10" s="130"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Buget plan de afaceri 312143</vt:lpstr>
      <vt:lpstr>Model Buget PA</vt:lpstr>
      <vt:lpstr>Lista cheltuieli eligibile</vt:lpstr>
      <vt:lpstr>reguli completare 312143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office2</dc:creator>
  <cp:lastModifiedBy>office1</cp:lastModifiedBy>
  <cp:lastPrinted>2025-06-01T15:58:21Z</cp:lastPrinted>
  <dcterms:created xsi:type="dcterms:W3CDTF">2025-05-28T11:23:33Z</dcterms:created>
  <dcterms:modified xsi:type="dcterms:W3CDTF">2025-06-05T13:40:07Z</dcterms:modified>
</cp:coreProperties>
</file>